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192.168.0.2\data\achehab.leaders\Engineering\Projects 2010\LEBANON PROJECTS\Lebanon - Rehabilitation\L1202-Grand Saray\0-Admin\CDR Out\121-Tender Mod\PDF\"/>
    </mc:Choice>
  </mc:AlternateContent>
  <bookViews>
    <workbookView xWindow="0" yWindow="0" windowWidth="20400" windowHeight="7755" tabRatio="936"/>
  </bookViews>
  <sheets>
    <sheet name="Grand Total" sheetId="37" r:id="rId1"/>
    <sheet name="sum" sheetId="21" r:id="rId2"/>
    <sheet name="Package 1" sheetId="29" r:id="rId3"/>
    <sheet name="Package 2" sheetId="28" r:id="rId4"/>
    <sheet name="Package 3" sheetId="25" r:id="rId5"/>
    <sheet name="Package 4 (HVAC-1)" sheetId="32" r:id="rId6"/>
    <sheet name="Package 4 (HVAC-2)" sheetId="33" r:id="rId7"/>
    <sheet name="Package 5" sheetId="35" r:id="rId8"/>
    <sheet name="Package 5 (General EL) " sheetId="36" r:id="rId9"/>
  </sheets>
  <externalReferences>
    <externalReference r:id="rId10"/>
  </externalReferences>
  <definedNames>
    <definedName name="_Toc93396514" localSheetId="4">#REF!</definedName>
    <definedName name="_Toc93396515" localSheetId="4">#REF!</definedName>
    <definedName name="_Toc93396517" localSheetId="4">'Package 3'!#REF!</definedName>
    <definedName name="_Toc93396518" localSheetId="4">#REF!</definedName>
    <definedName name="_Toc93396520" localSheetId="4">#REF!</definedName>
    <definedName name="ClubLogoLookup">"Picture 2"</definedName>
    <definedName name="_xlnm.Print_Area" localSheetId="0">'Grand Total'!$A$1:$B$16</definedName>
    <definedName name="_xlnm.Print_Area" localSheetId="2">'Package 1'!$A$1:$J$64</definedName>
    <definedName name="_xlnm.Print_Area" localSheetId="3">'Package 2'!$A$1:$J$310</definedName>
    <definedName name="_xlnm.Print_Area" localSheetId="4">'Package 3'!$A$1:$J$155</definedName>
    <definedName name="_xlnm.Print_Area" localSheetId="5">'Package 4 (HVAC-1)'!$A$1:$J$236</definedName>
    <definedName name="_xlnm.Print_Area" localSheetId="6">'Package 4 (HVAC-2)'!$A$1:$F$42</definedName>
    <definedName name="_xlnm.Print_Area" localSheetId="7">'Package 5'!$A$1:$J$332</definedName>
    <definedName name="_xlnm.Print_Area" localSheetId="8">'Package 5 (General EL) '!$A$1:$F$67</definedName>
    <definedName name="_xlnm.Print_Area" localSheetId="1">sum!$A$1:$D$69</definedName>
    <definedName name="_xlnm.Print_Titles" localSheetId="2">'Package 1'!$1:$2</definedName>
    <definedName name="_xlnm.Print_Titles" localSheetId="3">'Package 2'!$1:$2</definedName>
    <definedName name="_xlnm.Print_Titles" localSheetId="4">'Package 3'!$1:$2</definedName>
    <definedName name="_xlnm.Print_Titles" localSheetId="5">'Package 4 (HVAC-1)'!$1:$2</definedName>
    <definedName name="_xlnm.Print_Titles" localSheetId="6">'Package 4 (HVAC-2)'!$1:$1</definedName>
    <definedName name="_xlnm.Print_Titles" localSheetId="7">'Package 5'!$1:$2</definedName>
    <definedName name="_xlnm.Print_Titles" localSheetId="8">'Package 5 (General EL) '!$1:$1</definedName>
  </definedNames>
  <calcPr calcId="152511"/>
</workbook>
</file>

<file path=xl/calcChain.xml><?xml version="1.0" encoding="utf-8"?>
<calcChain xmlns="http://schemas.openxmlformats.org/spreadsheetml/2006/main">
  <c r="H6" i="29" l="1"/>
  <c r="A49" i="21" l="1"/>
  <c r="F39" i="33"/>
  <c r="F42" i="33" s="1"/>
  <c r="B49" i="21" s="1"/>
  <c r="E145" i="28" l="1"/>
  <c r="A58" i="21" l="1"/>
  <c r="H157" i="28" l="1"/>
  <c r="I157" i="28"/>
  <c r="J157" i="28"/>
  <c r="A68" i="21" l="1"/>
  <c r="A67" i="21"/>
  <c r="A66" i="21"/>
  <c r="A65" i="21"/>
  <c r="F36" i="36"/>
  <c r="F34" i="36"/>
  <c r="F32" i="36"/>
  <c r="F30" i="36"/>
  <c r="F28" i="36"/>
  <c r="F26" i="36"/>
  <c r="F24" i="36"/>
  <c r="F22" i="36"/>
  <c r="F20" i="36"/>
  <c r="F18" i="36"/>
  <c r="F16" i="36"/>
  <c r="F14" i="36"/>
  <c r="F12" i="36"/>
  <c r="A64" i="21"/>
  <c r="A63" i="21"/>
  <c r="A62" i="21"/>
  <c r="A61" i="21"/>
  <c r="A60" i="21"/>
  <c r="A59" i="21"/>
  <c r="A57" i="21"/>
  <c r="A55" i="21"/>
  <c r="F64" i="36"/>
  <c r="F62" i="36"/>
  <c r="F60" i="36"/>
  <c r="F58" i="36"/>
  <c r="F56" i="36"/>
  <c r="F50" i="36"/>
  <c r="F48" i="36"/>
  <c r="F42" i="36"/>
  <c r="F45" i="36" s="1"/>
  <c r="B66" i="21" s="1"/>
  <c r="F6" i="36"/>
  <c r="F4" i="36"/>
  <c r="J329" i="35"/>
  <c r="I329" i="35"/>
  <c r="H329" i="35"/>
  <c r="J327" i="35"/>
  <c r="I327" i="35"/>
  <c r="H327" i="35"/>
  <c r="J325" i="35"/>
  <c r="I325" i="35"/>
  <c r="H325" i="35"/>
  <c r="J322" i="35"/>
  <c r="I322" i="35"/>
  <c r="H322" i="35"/>
  <c r="J320" i="35"/>
  <c r="I320" i="35"/>
  <c r="H320" i="35"/>
  <c r="J317" i="35"/>
  <c r="I317" i="35"/>
  <c r="H317" i="35"/>
  <c r="J315" i="35"/>
  <c r="I315" i="35"/>
  <c r="H315" i="35"/>
  <c r="J313" i="35"/>
  <c r="I313" i="35"/>
  <c r="H313" i="35"/>
  <c r="J311" i="35"/>
  <c r="I311" i="35"/>
  <c r="H311" i="35"/>
  <c r="J308" i="35"/>
  <c r="I308" i="35"/>
  <c r="H308" i="35"/>
  <c r="J306" i="35"/>
  <c r="I306" i="35"/>
  <c r="H306" i="35"/>
  <c r="J304" i="35"/>
  <c r="I304" i="35"/>
  <c r="H304" i="35"/>
  <c r="J302" i="35"/>
  <c r="I302" i="35"/>
  <c r="H302" i="35"/>
  <c r="J299" i="35"/>
  <c r="I299" i="35"/>
  <c r="H299" i="35"/>
  <c r="J297" i="35"/>
  <c r="I297" i="35"/>
  <c r="H297" i="35"/>
  <c r="J295" i="35"/>
  <c r="I295" i="35"/>
  <c r="H295" i="35"/>
  <c r="J293" i="35"/>
  <c r="I293" i="35"/>
  <c r="H293" i="35"/>
  <c r="J287" i="35"/>
  <c r="I287" i="35"/>
  <c r="H287" i="35"/>
  <c r="J285" i="35"/>
  <c r="I285" i="35"/>
  <c r="H285" i="35"/>
  <c r="J283" i="35"/>
  <c r="I283" i="35"/>
  <c r="H283" i="35"/>
  <c r="J281" i="35"/>
  <c r="I281" i="35"/>
  <c r="H281" i="35"/>
  <c r="J279" i="35"/>
  <c r="I279" i="35"/>
  <c r="H279" i="35"/>
  <c r="J277" i="35"/>
  <c r="I277" i="35"/>
  <c r="H277" i="35"/>
  <c r="J275" i="35"/>
  <c r="I275" i="35"/>
  <c r="H275" i="35"/>
  <c r="J273" i="35"/>
  <c r="I273" i="35"/>
  <c r="H273" i="35"/>
  <c r="J271" i="35"/>
  <c r="I271" i="35"/>
  <c r="H271" i="35"/>
  <c r="J265" i="35"/>
  <c r="I265" i="35"/>
  <c r="H265" i="35"/>
  <c r="J263" i="35"/>
  <c r="I263" i="35"/>
  <c r="H263" i="35"/>
  <c r="J261" i="35"/>
  <c r="I261" i="35"/>
  <c r="H261" i="35"/>
  <c r="J259" i="35"/>
  <c r="I259" i="35"/>
  <c r="H259" i="35"/>
  <c r="J257" i="35"/>
  <c r="I257" i="35"/>
  <c r="H257" i="35"/>
  <c r="J255" i="35"/>
  <c r="I255" i="35"/>
  <c r="H255" i="35"/>
  <c r="J253" i="35"/>
  <c r="I253" i="35"/>
  <c r="H253" i="35"/>
  <c r="J251" i="35"/>
  <c r="I251" i="35"/>
  <c r="H251" i="35"/>
  <c r="J245" i="35"/>
  <c r="I245" i="35"/>
  <c r="H245" i="35"/>
  <c r="J243" i="35"/>
  <c r="I243" i="35"/>
  <c r="H243" i="35"/>
  <c r="J241" i="35"/>
  <c r="I241" i="35"/>
  <c r="H241" i="35"/>
  <c r="J239" i="35"/>
  <c r="I239" i="35"/>
  <c r="H239" i="35"/>
  <c r="J237" i="35"/>
  <c r="I237" i="35"/>
  <c r="H237" i="35"/>
  <c r="J235" i="35"/>
  <c r="I235" i="35"/>
  <c r="H235" i="35"/>
  <c r="J233" i="35"/>
  <c r="I233" i="35"/>
  <c r="H233" i="35"/>
  <c r="J231" i="35"/>
  <c r="I231" i="35"/>
  <c r="H231" i="35"/>
  <c r="J229" i="35"/>
  <c r="I229" i="35"/>
  <c r="H229" i="35"/>
  <c r="J227" i="35"/>
  <c r="I227" i="35"/>
  <c r="H227" i="35"/>
  <c r="J225" i="35"/>
  <c r="I225" i="35"/>
  <c r="H225" i="35"/>
  <c r="J223" i="35"/>
  <c r="I223" i="35"/>
  <c r="H223" i="35"/>
  <c r="J217" i="35"/>
  <c r="I217" i="35"/>
  <c r="H217" i="35"/>
  <c r="J215" i="35"/>
  <c r="I215" i="35"/>
  <c r="H215" i="35"/>
  <c r="J213" i="35"/>
  <c r="I213" i="35"/>
  <c r="H213" i="35"/>
  <c r="J210" i="35"/>
  <c r="I210" i="35"/>
  <c r="H210" i="35"/>
  <c r="J208" i="35"/>
  <c r="I208" i="35"/>
  <c r="H208" i="35"/>
  <c r="J206" i="35"/>
  <c r="I206" i="35"/>
  <c r="H206" i="35"/>
  <c r="J204" i="35"/>
  <c r="I204" i="35"/>
  <c r="H204" i="35"/>
  <c r="J202" i="35"/>
  <c r="I202" i="35"/>
  <c r="H202" i="35"/>
  <c r="J200" i="35"/>
  <c r="I200" i="35"/>
  <c r="H200" i="35"/>
  <c r="J198" i="35"/>
  <c r="I198" i="35"/>
  <c r="H198" i="35"/>
  <c r="J192" i="35"/>
  <c r="I192" i="35"/>
  <c r="H192" i="35"/>
  <c r="J190" i="35"/>
  <c r="I190" i="35"/>
  <c r="H190" i="35"/>
  <c r="J188" i="35"/>
  <c r="I188" i="35"/>
  <c r="H188" i="35"/>
  <c r="J186" i="35"/>
  <c r="I186" i="35"/>
  <c r="H186" i="35"/>
  <c r="J184" i="35"/>
  <c r="I184" i="35"/>
  <c r="H184" i="35"/>
  <c r="J182" i="35"/>
  <c r="I182" i="35"/>
  <c r="H182" i="35"/>
  <c r="J180" i="35"/>
  <c r="I180" i="35"/>
  <c r="H180" i="35"/>
  <c r="J178" i="35"/>
  <c r="I178" i="35"/>
  <c r="H178" i="35"/>
  <c r="J176" i="35"/>
  <c r="I176" i="35"/>
  <c r="H176" i="35"/>
  <c r="J174" i="35"/>
  <c r="I174" i="35"/>
  <c r="H174" i="35"/>
  <c r="J172" i="35"/>
  <c r="I172" i="35"/>
  <c r="H172" i="35"/>
  <c r="J170" i="35"/>
  <c r="I170" i="35"/>
  <c r="H170" i="35"/>
  <c r="J168" i="35"/>
  <c r="I168" i="35"/>
  <c r="H168" i="35"/>
  <c r="J166" i="35"/>
  <c r="I166" i="35"/>
  <c r="H166" i="35"/>
  <c r="J164" i="35"/>
  <c r="I164" i="35"/>
  <c r="H164" i="35"/>
  <c r="J162" i="35"/>
  <c r="I162" i="35"/>
  <c r="H162" i="35"/>
  <c r="J160" i="35"/>
  <c r="I160" i="35"/>
  <c r="H160" i="35"/>
  <c r="J158" i="35"/>
  <c r="I158" i="35"/>
  <c r="H158" i="35"/>
  <c r="J156" i="35"/>
  <c r="I156" i="35"/>
  <c r="H156" i="35"/>
  <c r="J154" i="35"/>
  <c r="I154" i="35"/>
  <c r="H154" i="35"/>
  <c r="J152" i="35"/>
  <c r="I152" i="35"/>
  <c r="H152" i="35"/>
  <c r="J150" i="35"/>
  <c r="I150" i="35"/>
  <c r="H150" i="35"/>
  <c r="J148" i="35"/>
  <c r="I148" i="35"/>
  <c r="H148" i="35"/>
  <c r="J146" i="35"/>
  <c r="I146" i="35"/>
  <c r="H146" i="35"/>
  <c r="J144" i="35"/>
  <c r="I144" i="35"/>
  <c r="H144" i="35"/>
  <c r="J138" i="35"/>
  <c r="I138" i="35"/>
  <c r="H138" i="35"/>
  <c r="J136" i="35"/>
  <c r="I136" i="35"/>
  <c r="H136" i="35"/>
  <c r="J134" i="35"/>
  <c r="I134" i="35"/>
  <c r="H134" i="35"/>
  <c r="J132" i="35"/>
  <c r="I132" i="35"/>
  <c r="H132" i="35"/>
  <c r="J130" i="35"/>
  <c r="I130" i="35"/>
  <c r="H130" i="35"/>
  <c r="J128" i="35"/>
  <c r="I128" i="35"/>
  <c r="H128" i="35"/>
  <c r="J126" i="35"/>
  <c r="I126" i="35"/>
  <c r="H126" i="35"/>
  <c r="J124" i="35"/>
  <c r="I124" i="35"/>
  <c r="H124" i="35"/>
  <c r="J122" i="35"/>
  <c r="I122" i="35"/>
  <c r="H122" i="35"/>
  <c r="J120" i="35"/>
  <c r="I120" i="35"/>
  <c r="H120" i="35"/>
  <c r="J118" i="35"/>
  <c r="I118" i="35"/>
  <c r="H118" i="35"/>
  <c r="J116" i="35"/>
  <c r="I116" i="35"/>
  <c r="H116" i="35"/>
  <c r="J114" i="35"/>
  <c r="I114" i="35"/>
  <c r="H114" i="35"/>
  <c r="J111" i="35"/>
  <c r="I111" i="35"/>
  <c r="H111" i="35"/>
  <c r="J109" i="35"/>
  <c r="I109" i="35"/>
  <c r="H109" i="35"/>
  <c r="J107" i="35"/>
  <c r="I107" i="35"/>
  <c r="H107" i="35"/>
  <c r="J105" i="35"/>
  <c r="I105" i="35"/>
  <c r="H105" i="35"/>
  <c r="J103" i="35"/>
  <c r="I103" i="35"/>
  <c r="H103" i="35"/>
  <c r="J101" i="35"/>
  <c r="I101" i="35"/>
  <c r="H101" i="35"/>
  <c r="J99" i="35"/>
  <c r="I99" i="35"/>
  <c r="H99" i="35"/>
  <c r="J97" i="35"/>
  <c r="I97" i="35"/>
  <c r="H97" i="35"/>
  <c r="J95" i="35"/>
  <c r="I95" i="35"/>
  <c r="H95" i="35"/>
  <c r="J93" i="35"/>
  <c r="I93" i="35"/>
  <c r="H93" i="35"/>
  <c r="J91" i="35"/>
  <c r="I91" i="35"/>
  <c r="H91" i="35"/>
  <c r="J89" i="35"/>
  <c r="I89" i="35"/>
  <c r="H89" i="35"/>
  <c r="J87" i="35"/>
  <c r="I87" i="35"/>
  <c r="H87" i="35"/>
  <c r="J85" i="35"/>
  <c r="I85" i="35"/>
  <c r="H85" i="35"/>
  <c r="J83" i="35"/>
  <c r="I83" i="35"/>
  <c r="H83" i="35"/>
  <c r="J81" i="35"/>
  <c r="I81" i="35"/>
  <c r="H81" i="35"/>
  <c r="J79" i="35"/>
  <c r="I79" i="35"/>
  <c r="H79" i="35"/>
  <c r="J77" i="35"/>
  <c r="I77" i="35"/>
  <c r="H77" i="35"/>
  <c r="J75" i="35"/>
  <c r="I75" i="35"/>
  <c r="H75" i="35"/>
  <c r="J73" i="35"/>
  <c r="I73" i="35"/>
  <c r="H73" i="35"/>
  <c r="J71" i="35"/>
  <c r="I71" i="35"/>
  <c r="H71" i="35"/>
  <c r="J68" i="35"/>
  <c r="I68" i="35"/>
  <c r="H68" i="35"/>
  <c r="J66" i="35"/>
  <c r="I66" i="35"/>
  <c r="H66" i="35"/>
  <c r="J64" i="35"/>
  <c r="I64" i="35"/>
  <c r="H64" i="35"/>
  <c r="J62" i="35"/>
  <c r="I62" i="35"/>
  <c r="H62" i="35"/>
  <c r="J60" i="35"/>
  <c r="I60" i="35"/>
  <c r="H60" i="35"/>
  <c r="J58" i="35"/>
  <c r="I58" i="35"/>
  <c r="H58" i="35"/>
  <c r="J56" i="35"/>
  <c r="I56" i="35"/>
  <c r="H56" i="35"/>
  <c r="J54" i="35"/>
  <c r="I54" i="35"/>
  <c r="H54" i="35"/>
  <c r="J51" i="35"/>
  <c r="I51" i="35"/>
  <c r="H51" i="35"/>
  <c r="J49" i="35"/>
  <c r="I49" i="35"/>
  <c r="H49" i="35"/>
  <c r="J47" i="35"/>
  <c r="I47" i="35"/>
  <c r="H47" i="35"/>
  <c r="J45" i="35"/>
  <c r="I45" i="35"/>
  <c r="H45" i="35"/>
  <c r="J43" i="35"/>
  <c r="I43" i="35"/>
  <c r="H43" i="35"/>
  <c r="J41" i="35"/>
  <c r="I41" i="35"/>
  <c r="H41" i="35"/>
  <c r="J39" i="35"/>
  <c r="I39" i="35"/>
  <c r="H39" i="35"/>
  <c r="J37" i="35"/>
  <c r="I37" i="35"/>
  <c r="H37" i="35"/>
  <c r="J35" i="35"/>
  <c r="I35" i="35"/>
  <c r="H35" i="35"/>
  <c r="J33" i="35"/>
  <c r="I33" i="35"/>
  <c r="H33" i="35"/>
  <c r="J30" i="35"/>
  <c r="I30" i="35"/>
  <c r="H30" i="35"/>
  <c r="J28" i="35"/>
  <c r="I28" i="35"/>
  <c r="H28" i="35"/>
  <c r="J26" i="35"/>
  <c r="I26" i="35"/>
  <c r="H26" i="35"/>
  <c r="J24" i="35"/>
  <c r="I24" i="35"/>
  <c r="H24" i="35"/>
  <c r="J22" i="35"/>
  <c r="I22" i="35"/>
  <c r="H22" i="35"/>
  <c r="J20" i="35"/>
  <c r="I20" i="35"/>
  <c r="H20" i="35"/>
  <c r="J18" i="35"/>
  <c r="I18" i="35"/>
  <c r="H18" i="35"/>
  <c r="J16" i="35"/>
  <c r="I16" i="35"/>
  <c r="H16" i="35"/>
  <c r="J14" i="35"/>
  <c r="I14" i="35"/>
  <c r="H14" i="35"/>
  <c r="J12" i="35"/>
  <c r="I12" i="35"/>
  <c r="H12" i="35"/>
  <c r="J10" i="35"/>
  <c r="I10" i="35"/>
  <c r="H10" i="35"/>
  <c r="J8" i="35"/>
  <c r="I8" i="35"/>
  <c r="H8" i="35"/>
  <c r="J6" i="35"/>
  <c r="I6" i="35"/>
  <c r="H6" i="35"/>
  <c r="A28" i="21"/>
  <c r="J305" i="28"/>
  <c r="I305" i="28"/>
  <c r="H305" i="28"/>
  <c r="J303" i="28"/>
  <c r="I303" i="28"/>
  <c r="H303" i="28"/>
  <c r="J301" i="28"/>
  <c r="I301" i="28"/>
  <c r="H301" i="28"/>
  <c r="J299" i="28"/>
  <c r="I299" i="28"/>
  <c r="H299" i="28"/>
  <c r="J293" i="28"/>
  <c r="I293" i="28"/>
  <c r="H293" i="28"/>
  <c r="J291" i="28"/>
  <c r="I291" i="28"/>
  <c r="H291" i="28"/>
  <c r="J288" i="28"/>
  <c r="I288" i="28"/>
  <c r="H288" i="28"/>
  <c r="J286" i="28"/>
  <c r="I286" i="28"/>
  <c r="H286" i="28"/>
  <c r="J284" i="28"/>
  <c r="I284" i="28"/>
  <c r="H284" i="28"/>
  <c r="J282" i="28"/>
  <c r="I282" i="28"/>
  <c r="H282" i="28"/>
  <c r="J280" i="28"/>
  <c r="I280" i="28"/>
  <c r="H280" i="28"/>
  <c r="J278" i="28"/>
  <c r="I278" i="28"/>
  <c r="H278" i="28"/>
  <c r="J276" i="28"/>
  <c r="I276" i="28"/>
  <c r="H276" i="28"/>
  <c r="J273" i="28"/>
  <c r="I273" i="28"/>
  <c r="H273" i="28"/>
  <c r="J271" i="28"/>
  <c r="I271" i="28"/>
  <c r="H271" i="28"/>
  <c r="J269" i="28"/>
  <c r="I269" i="28"/>
  <c r="H269" i="28"/>
  <c r="J267" i="28"/>
  <c r="I267" i="28"/>
  <c r="H267" i="28"/>
  <c r="A26" i="21"/>
  <c r="F9" i="36" l="1"/>
  <c r="B58" i="21" s="1"/>
  <c r="F39" i="36"/>
  <c r="B65" i="21" s="1"/>
  <c r="H290" i="35"/>
  <c r="B63" i="21" s="1"/>
  <c r="F67" i="36"/>
  <c r="B68" i="21" s="1"/>
  <c r="F53" i="36"/>
  <c r="B67" i="21" s="1"/>
  <c r="I290" i="35"/>
  <c r="C63" i="21" s="1"/>
  <c r="J290" i="35"/>
  <c r="D63" i="21" s="1"/>
  <c r="H332" i="35"/>
  <c r="B64" i="21" s="1"/>
  <c r="I332" i="35"/>
  <c r="C64" i="21" s="1"/>
  <c r="J332" i="35"/>
  <c r="D64" i="21" s="1"/>
  <c r="I268" i="35"/>
  <c r="C62" i="21" s="1"/>
  <c r="J308" i="28"/>
  <c r="H308" i="28"/>
  <c r="I308" i="28"/>
  <c r="H296" i="28"/>
  <c r="I296" i="28"/>
  <c r="J296" i="28"/>
  <c r="J248" i="35"/>
  <c r="D61" i="21" s="1"/>
  <c r="J268" i="35"/>
  <c r="D62" i="21" s="1"/>
  <c r="H141" i="35"/>
  <c r="B57" i="21" s="1"/>
  <c r="H195" i="35"/>
  <c r="B59" i="21" s="1"/>
  <c r="I141" i="35"/>
  <c r="C57" i="21" s="1"/>
  <c r="I195" i="35"/>
  <c r="C59" i="21" s="1"/>
  <c r="H248" i="35"/>
  <c r="B61" i="21" s="1"/>
  <c r="J141" i="35"/>
  <c r="D57" i="21" s="1"/>
  <c r="I220" i="35"/>
  <c r="C60" i="21" s="1"/>
  <c r="J220" i="35"/>
  <c r="D60" i="21" s="1"/>
  <c r="I248" i="35"/>
  <c r="C61" i="21" s="1"/>
  <c r="H220" i="35"/>
  <c r="B60" i="21" s="1"/>
  <c r="J195" i="35"/>
  <c r="D59" i="21" s="1"/>
  <c r="H268" i="35"/>
  <c r="B62" i="21" s="1"/>
  <c r="B69" i="21" l="1"/>
  <c r="B15" i="37" s="1"/>
  <c r="H310" i="28"/>
  <c r="B28" i="21" s="1"/>
  <c r="I310" i="28"/>
  <c r="C28" i="21" s="1"/>
  <c r="J310" i="28"/>
  <c r="D28" i="21" s="1"/>
  <c r="A48" i="21" l="1"/>
  <c r="A47" i="21"/>
  <c r="A46" i="21"/>
  <c r="A44" i="21"/>
  <c r="F33" i="33"/>
  <c r="F31" i="33"/>
  <c r="F28" i="33"/>
  <c r="F26" i="33"/>
  <c r="F23" i="33"/>
  <c r="F21" i="33"/>
  <c r="F18" i="33"/>
  <c r="F16" i="33"/>
  <c r="F14" i="33"/>
  <c r="F12" i="33"/>
  <c r="F10" i="33"/>
  <c r="F8" i="33"/>
  <c r="F6" i="33"/>
  <c r="F3" i="33"/>
  <c r="H7" i="32"/>
  <c r="I7" i="32"/>
  <c r="J7" i="32"/>
  <c r="H10" i="32"/>
  <c r="I10" i="32"/>
  <c r="J10" i="32"/>
  <c r="H13" i="32"/>
  <c r="I13" i="32"/>
  <c r="J13" i="32"/>
  <c r="H16" i="32"/>
  <c r="I16" i="32"/>
  <c r="J16" i="32"/>
  <c r="H18" i="32"/>
  <c r="I18" i="32"/>
  <c r="J18" i="32"/>
  <c r="H21" i="32"/>
  <c r="I21" i="32"/>
  <c r="J21" i="32"/>
  <c r="H25" i="32"/>
  <c r="I25" i="32"/>
  <c r="J25" i="32"/>
  <c r="H27" i="32"/>
  <c r="I27" i="32"/>
  <c r="J27" i="32"/>
  <c r="H30" i="32"/>
  <c r="I30" i="32"/>
  <c r="J30" i="32"/>
  <c r="H32" i="32"/>
  <c r="I32" i="32"/>
  <c r="J32" i="32"/>
  <c r="H34" i="32"/>
  <c r="I34" i="32"/>
  <c r="J34" i="32"/>
  <c r="H37" i="32"/>
  <c r="I37" i="32"/>
  <c r="J37" i="32"/>
  <c r="H39" i="32"/>
  <c r="I39" i="32"/>
  <c r="J39" i="32"/>
  <c r="H41" i="32"/>
  <c r="I41" i="32"/>
  <c r="J41" i="32"/>
  <c r="H43" i="32"/>
  <c r="I43" i="32"/>
  <c r="J43" i="32"/>
  <c r="H45" i="32"/>
  <c r="I45" i="32"/>
  <c r="J45" i="32"/>
  <c r="H49" i="32"/>
  <c r="I49" i="32"/>
  <c r="J49" i="32"/>
  <c r="H51" i="32"/>
  <c r="I51" i="32"/>
  <c r="J51" i="32"/>
  <c r="H53" i="32"/>
  <c r="I53" i="32"/>
  <c r="J53" i="32"/>
  <c r="H55" i="32"/>
  <c r="I55" i="32"/>
  <c r="J55" i="32"/>
  <c r="H58" i="32"/>
  <c r="I58" i="32"/>
  <c r="J58" i="32"/>
  <c r="H61" i="32"/>
  <c r="I61" i="32"/>
  <c r="J61" i="32"/>
  <c r="H63" i="32"/>
  <c r="I63" i="32"/>
  <c r="J63" i="32"/>
  <c r="H65" i="32"/>
  <c r="I65" i="32"/>
  <c r="J65" i="32"/>
  <c r="H67" i="32"/>
  <c r="I67" i="32"/>
  <c r="J67" i="32"/>
  <c r="H71" i="32"/>
  <c r="I71" i="32"/>
  <c r="J71" i="32"/>
  <c r="H73" i="32"/>
  <c r="I73" i="32"/>
  <c r="J73" i="32"/>
  <c r="H75" i="32"/>
  <c r="I75" i="32"/>
  <c r="J75" i="32"/>
  <c r="H77" i="32"/>
  <c r="I77" i="32"/>
  <c r="J77" i="32"/>
  <c r="H79" i="32"/>
  <c r="I79" i="32"/>
  <c r="J79" i="32"/>
  <c r="H82" i="32"/>
  <c r="I82" i="32"/>
  <c r="J82" i="32"/>
  <c r="H84" i="32"/>
  <c r="I84" i="32"/>
  <c r="J84" i="32"/>
  <c r="H86" i="32"/>
  <c r="I86" i="32"/>
  <c r="J86" i="32"/>
  <c r="H88" i="32"/>
  <c r="I88" i="32"/>
  <c r="J88" i="32"/>
  <c r="H90" i="32"/>
  <c r="I90" i="32"/>
  <c r="J90" i="32"/>
  <c r="H92" i="32"/>
  <c r="I92" i="32"/>
  <c r="J92" i="32"/>
  <c r="H95" i="32"/>
  <c r="I95" i="32"/>
  <c r="J95" i="32"/>
  <c r="H97" i="32"/>
  <c r="I97" i="32"/>
  <c r="J97" i="32"/>
  <c r="H99" i="32"/>
  <c r="I99" i="32"/>
  <c r="J99" i="32"/>
  <c r="H101" i="32"/>
  <c r="I101" i="32"/>
  <c r="J101" i="32"/>
  <c r="H103" i="32"/>
  <c r="I103" i="32"/>
  <c r="J103" i="32"/>
  <c r="H105" i="32"/>
  <c r="I105" i="32"/>
  <c r="J105" i="32"/>
  <c r="H107" i="32"/>
  <c r="I107" i="32"/>
  <c r="J107" i="32"/>
  <c r="H109" i="32"/>
  <c r="I109" i="32"/>
  <c r="J109" i="32"/>
  <c r="H111" i="32"/>
  <c r="I111" i="32"/>
  <c r="J111" i="32"/>
  <c r="H114" i="32"/>
  <c r="I114" i="32"/>
  <c r="J114" i="32"/>
  <c r="H116" i="32"/>
  <c r="I116" i="32"/>
  <c r="J116" i="32"/>
  <c r="H118" i="32"/>
  <c r="I118" i="32"/>
  <c r="J118" i="32"/>
  <c r="H120" i="32"/>
  <c r="I120" i="32"/>
  <c r="J120" i="32"/>
  <c r="H122" i="32"/>
  <c r="I122" i="32"/>
  <c r="J122" i="32"/>
  <c r="H125" i="32"/>
  <c r="I125" i="32"/>
  <c r="J125" i="32"/>
  <c r="H127" i="32"/>
  <c r="I127" i="32"/>
  <c r="J127" i="32"/>
  <c r="H129" i="32"/>
  <c r="I129" i="32"/>
  <c r="J129" i="32"/>
  <c r="H131" i="32"/>
  <c r="I131" i="32"/>
  <c r="J131" i="32"/>
  <c r="H133" i="32"/>
  <c r="I133" i="32"/>
  <c r="J133" i="32"/>
  <c r="H135" i="32"/>
  <c r="I135" i="32"/>
  <c r="J135" i="32"/>
  <c r="H137" i="32"/>
  <c r="I137" i="32"/>
  <c r="J137" i="32"/>
  <c r="H139" i="32"/>
  <c r="I139" i="32"/>
  <c r="J139" i="32"/>
  <c r="H141" i="32"/>
  <c r="I141" i="32"/>
  <c r="J141" i="32"/>
  <c r="H143" i="32"/>
  <c r="I143" i="32"/>
  <c r="J143" i="32"/>
  <c r="H145" i="32"/>
  <c r="I145" i="32"/>
  <c r="J145" i="32"/>
  <c r="H147" i="32"/>
  <c r="I147" i="32"/>
  <c r="J147" i="32"/>
  <c r="H150" i="32"/>
  <c r="I150" i="32"/>
  <c r="J150" i="32"/>
  <c r="H152" i="32"/>
  <c r="I152" i="32"/>
  <c r="J152" i="32"/>
  <c r="H154" i="32"/>
  <c r="I154" i="32"/>
  <c r="J154" i="32"/>
  <c r="H157" i="32"/>
  <c r="I157" i="32"/>
  <c r="J157" i="32"/>
  <c r="H159" i="32"/>
  <c r="I159" i="32"/>
  <c r="J159" i="32"/>
  <c r="H161" i="32"/>
  <c r="I161" i="32"/>
  <c r="J161" i="32"/>
  <c r="H164" i="32"/>
  <c r="I164" i="32"/>
  <c r="J164" i="32"/>
  <c r="H167" i="32"/>
  <c r="I167" i="32"/>
  <c r="J167" i="32"/>
  <c r="H171" i="32"/>
  <c r="I171" i="32"/>
  <c r="J171" i="32"/>
  <c r="H173" i="32"/>
  <c r="I173" i="32"/>
  <c r="J173" i="32"/>
  <c r="H175" i="32"/>
  <c r="I175" i="32"/>
  <c r="J175" i="32"/>
  <c r="H177" i="32"/>
  <c r="I177" i="32"/>
  <c r="J177" i="32"/>
  <c r="H180" i="32"/>
  <c r="I180" i="32"/>
  <c r="J180" i="32"/>
  <c r="H182" i="32"/>
  <c r="I182" i="32"/>
  <c r="J182" i="32"/>
  <c r="H184" i="32"/>
  <c r="I184" i="32"/>
  <c r="J184" i="32"/>
  <c r="H187" i="32"/>
  <c r="I187" i="32"/>
  <c r="J187" i="32"/>
  <c r="H190" i="32"/>
  <c r="I190" i="32"/>
  <c r="J190" i="32"/>
  <c r="H192" i="32"/>
  <c r="I192" i="32"/>
  <c r="J192" i="32"/>
  <c r="H194" i="32"/>
  <c r="I194" i="32"/>
  <c r="J194" i="32"/>
  <c r="H197" i="32"/>
  <c r="I197" i="32"/>
  <c r="J197" i="32"/>
  <c r="H199" i="32"/>
  <c r="I199" i="32"/>
  <c r="J199" i="32"/>
  <c r="H201" i="32"/>
  <c r="I201" i="32"/>
  <c r="J201" i="32"/>
  <c r="H204" i="32"/>
  <c r="I204" i="32"/>
  <c r="J204" i="32"/>
  <c r="H206" i="32"/>
  <c r="I206" i="32"/>
  <c r="J206" i="32"/>
  <c r="H208" i="32"/>
  <c r="I208" i="32"/>
  <c r="J208" i="32"/>
  <c r="H211" i="32"/>
  <c r="I211" i="32"/>
  <c r="J211" i="32"/>
  <c r="H213" i="32"/>
  <c r="I213" i="32"/>
  <c r="J213" i="32"/>
  <c r="H215" i="32"/>
  <c r="I215" i="32"/>
  <c r="J215" i="32"/>
  <c r="H218" i="32"/>
  <c r="I218" i="32"/>
  <c r="J218" i="32"/>
  <c r="H220" i="32"/>
  <c r="I220" i="32"/>
  <c r="J220" i="32"/>
  <c r="H222" i="32"/>
  <c r="I222" i="32"/>
  <c r="J222" i="32"/>
  <c r="H227" i="32"/>
  <c r="I227" i="32"/>
  <c r="J227" i="32"/>
  <c r="H229" i="32"/>
  <c r="I229" i="32"/>
  <c r="J229" i="32"/>
  <c r="H231" i="32"/>
  <c r="I231" i="32"/>
  <c r="J231" i="32"/>
  <c r="H233" i="32"/>
  <c r="I233" i="32"/>
  <c r="J233" i="32"/>
  <c r="J258" i="28"/>
  <c r="I258" i="28"/>
  <c r="H258" i="28"/>
  <c r="J256" i="28"/>
  <c r="I256" i="28"/>
  <c r="H256" i="28"/>
  <c r="J254" i="28"/>
  <c r="I254" i="28"/>
  <c r="H254" i="28"/>
  <c r="J251" i="28"/>
  <c r="I251" i="28"/>
  <c r="H251" i="28"/>
  <c r="J249" i="28"/>
  <c r="I249" i="28"/>
  <c r="H249" i="28"/>
  <c r="J247" i="28"/>
  <c r="I247" i="28"/>
  <c r="H247" i="28"/>
  <c r="J245" i="28"/>
  <c r="I245" i="28"/>
  <c r="H245" i="28"/>
  <c r="J243" i="28"/>
  <c r="I243" i="28"/>
  <c r="H243" i="28"/>
  <c r="J241" i="28"/>
  <c r="I241" i="28"/>
  <c r="H241" i="28"/>
  <c r="J235" i="28"/>
  <c r="I235" i="28"/>
  <c r="H235" i="28"/>
  <c r="J232" i="28"/>
  <c r="I232" i="28"/>
  <c r="H232" i="28"/>
  <c r="J230" i="28"/>
  <c r="I230" i="28"/>
  <c r="H230" i="28"/>
  <c r="J227" i="28"/>
  <c r="I227" i="28"/>
  <c r="H227" i="28"/>
  <c r="J225" i="28"/>
  <c r="I225" i="28"/>
  <c r="H225" i="28"/>
  <c r="J223" i="28"/>
  <c r="I223" i="28"/>
  <c r="H223" i="28"/>
  <c r="J220" i="28"/>
  <c r="I220" i="28"/>
  <c r="H220" i="28"/>
  <c r="J218" i="28"/>
  <c r="I218" i="28"/>
  <c r="H218" i="28"/>
  <c r="J216" i="28"/>
  <c r="I216" i="28"/>
  <c r="H216" i="28"/>
  <c r="J214" i="28"/>
  <c r="I214" i="28"/>
  <c r="H214" i="28"/>
  <c r="J212" i="28"/>
  <c r="I212" i="28"/>
  <c r="H212" i="28"/>
  <c r="J210" i="28"/>
  <c r="I210" i="28"/>
  <c r="H210" i="28"/>
  <c r="F36" i="33" l="1"/>
  <c r="B48" i="21" s="1"/>
  <c r="H236" i="32"/>
  <c r="H225" i="32"/>
  <c r="B46" i="21" s="1"/>
  <c r="J261" i="28"/>
  <c r="H261" i="28"/>
  <c r="I261" i="28"/>
  <c r="J236" i="32"/>
  <c r="D47" i="21" s="1"/>
  <c r="I225" i="32"/>
  <c r="C46" i="21" s="1"/>
  <c r="I236" i="32"/>
  <c r="C47" i="21" s="1"/>
  <c r="B47" i="21"/>
  <c r="J225" i="32"/>
  <c r="D46" i="21" s="1"/>
  <c r="I238" i="28"/>
  <c r="J238" i="28"/>
  <c r="H238" i="28"/>
  <c r="B50" i="21" l="1"/>
  <c r="B13" i="37" s="1"/>
  <c r="H263" i="28"/>
  <c r="B26" i="21" s="1"/>
  <c r="J263" i="28"/>
  <c r="D26" i="21" s="1"/>
  <c r="I263" i="28"/>
  <c r="C26" i="21" s="1"/>
  <c r="J38" i="29" l="1"/>
  <c r="I38" i="29"/>
  <c r="H38" i="29"/>
  <c r="J48" i="28" l="1"/>
  <c r="I48" i="28"/>
  <c r="H48" i="28"/>
  <c r="J61" i="29" l="1"/>
  <c r="I61" i="29"/>
  <c r="H61" i="29"/>
  <c r="J59" i="29"/>
  <c r="I59" i="29"/>
  <c r="H59" i="29"/>
  <c r="A38" i="21" l="1"/>
  <c r="A36" i="21"/>
  <c r="A24" i="21"/>
  <c r="A22" i="21"/>
  <c r="A20" i="21"/>
  <c r="A18" i="21"/>
  <c r="A16" i="21"/>
  <c r="A8" i="21"/>
  <c r="A6" i="21"/>
  <c r="A4" i="21"/>
  <c r="J127" i="28"/>
  <c r="I127" i="28"/>
  <c r="H127" i="28"/>
  <c r="J125" i="28"/>
  <c r="I125" i="28"/>
  <c r="H125" i="28"/>
  <c r="J123" i="28"/>
  <c r="I123" i="28"/>
  <c r="H123" i="28"/>
  <c r="J121" i="28"/>
  <c r="I121" i="28"/>
  <c r="H121" i="28"/>
  <c r="J119" i="28"/>
  <c r="I119" i="28"/>
  <c r="H119" i="28"/>
  <c r="J117" i="28"/>
  <c r="I117" i="28"/>
  <c r="H117" i="28"/>
  <c r="J115" i="28"/>
  <c r="I115" i="28"/>
  <c r="H115" i="28"/>
  <c r="J113" i="28"/>
  <c r="I113" i="28"/>
  <c r="H113" i="28"/>
  <c r="J110" i="28"/>
  <c r="I110" i="28"/>
  <c r="H110" i="28"/>
  <c r="J108" i="28"/>
  <c r="I108" i="28"/>
  <c r="H108" i="28"/>
  <c r="J105" i="28"/>
  <c r="I105" i="28"/>
  <c r="H105" i="28"/>
  <c r="J103" i="28"/>
  <c r="I103" i="28"/>
  <c r="H103" i="28"/>
  <c r="J101" i="28"/>
  <c r="I101" i="28"/>
  <c r="H101" i="28"/>
  <c r="J99" i="28"/>
  <c r="I99" i="28"/>
  <c r="H99" i="28"/>
  <c r="J97" i="28"/>
  <c r="I97" i="28"/>
  <c r="H97" i="28"/>
  <c r="J95" i="28"/>
  <c r="I95" i="28"/>
  <c r="H95" i="28"/>
  <c r="J93" i="28"/>
  <c r="I93" i="28"/>
  <c r="H93" i="28"/>
  <c r="J91" i="28"/>
  <c r="I91" i="28"/>
  <c r="H91" i="28"/>
  <c r="J88" i="28"/>
  <c r="I88" i="28"/>
  <c r="H88" i="28"/>
  <c r="J86" i="28"/>
  <c r="I86" i="28"/>
  <c r="H86" i="28"/>
  <c r="J83" i="28"/>
  <c r="I83" i="28"/>
  <c r="H83" i="28"/>
  <c r="J81" i="28"/>
  <c r="I81" i="28"/>
  <c r="H81" i="28"/>
  <c r="J79" i="28"/>
  <c r="I79" i="28"/>
  <c r="H79" i="28"/>
  <c r="J73" i="28"/>
  <c r="I73" i="28"/>
  <c r="H73" i="28"/>
  <c r="J71" i="28"/>
  <c r="I71" i="28"/>
  <c r="H71" i="28"/>
  <c r="J76" i="28"/>
  <c r="I76" i="28"/>
  <c r="H76" i="28"/>
  <c r="J69" i="28"/>
  <c r="I69" i="28"/>
  <c r="H69" i="28"/>
  <c r="J66" i="28"/>
  <c r="I66" i="28"/>
  <c r="H66" i="28"/>
  <c r="J63" i="28"/>
  <c r="I63" i="28"/>
  <c r="H63" i="28"/>
  <c r="J60" i="28"/>
  <c r="I60" i="28"/>
  <c r="H60" i="28"/>
  <c r="J58" i="28"/>
  <c r="I58" i="28"/>
  <c r="H58" i="28"/>
  <c r="J55" i="28"/>
  <c r="I55" i="28"/>
  <c r="H55" i="28"/>
  <c r="J53" i="28"/>
  <c r="I53" i="28"/>
  <c r="H53" i="28"/>
  <c r="J51" i="28"/>
  <c r="I51" i="28"/>
  <c r="H51" i="28"/>
  <c r="J40" i="28"/>
  <c r="I40" i="28"/>
  <c r="H40" i="28"/>
  <c r="J45" i="28"/>
  <c r="I45" i="28"/>
  <c r="H45" i="28"/>
  <c r="J38" i="28"/>
  <c r="I38" i="28"/>
  <c r="H38" i="28"/>
  <c r="J43" i="28"/>
  <c r="I43" i="28"/>
  <c r="H43" i="28"/>
  <c r="J36" i="28"/>
  <c r="I36" i="28"/>
  <c r="H36" i="28"/>
  <c r="H132" i="28"/>
  <c r="I132" i="28"/>
  <c r="J132" i="28"/>
  <c r="H134" i="28"/>
  <c r="I134" i="28"/>
  <c r="J134" i="28"/>
  <c r="H138" i="28"/>
  <c r="I138" i="28"/>
  <c r="J138" i="28"/>
  <c r="H140" i="28"/>
  <c r="I140" i="28"/>
  <c r="J140" i="28"/>
  <c r="H142" i="28"/>
  <c r="I142" i="28"/>
  <c r="J142" i="28"/>
  <c r="H145" i="28"/>
  <c r="I145" i="28"/>
  <c r="F145" i="28"/>
  <c r="J145" i="28" s="1"/>
  <c r="H147" i="28"/>
  <c r="I147" i="28"/>
  <c r="J147" i="28"/>
  <c r="H149" i="28"/>
  <c r="I149" i="28"/>
  <c r="J149" i="28"/>
  <c r="H153" i="28"/>
  <c r="I153" i="28"/>
  <c r="J153" i="28"/>
  <c r="H155" i="28"/>
  <c r="I155" i="28"/>
  <c r="J155" i="28"/>
  <c r="H159" i="28"/>
  <c r="I159" i="28"/>
  <c r="J159" i="28"/>
  <c r="H162" i="28"/>
  <c r="I162" i="28"/>
  <c r="J162" i="28"/>
  <c r="H164" i="28"/>
  <c r="I164" i="28"/>
  <c r="J164" i="28"/>
  <c r="H166" i="28"/>
  <c r="I166" i="28"/>
  <c r="J166" i="28"/>
  <c r="H168" i="28"/>
  <c r="I168" i="28"/>
  <c r="J168" i="28"/>
  <c r="H170" i="28"/>
  <c r="I170" i="28"/>
  <c r="J170" i="28"/>
  <c r="H172" i="28"/>
  <c r="I172" i="28"/>
  <c r="J172" i="28"/>
  <c r="J177" i="28"/>
  <c r="J179" i="28"/>
  <c r="H182" i="28"/>
  <c r="I182" i="28"/>
  <c r="J182" i="28"/>
  <c r="H184" i="28"/>
  <c r="I184" i="28"/>
  <c r="J184" i="28"/>
  <c r="H186" i="28"/>
  <c r="I186" i="28"/>
  <c r="J186" i="28"/>
  <c r="D188" i="28"/>
  <c r="H188" i="28" s="1"/>
  <c r="E188" i="28"/>
  <c r="I188" i="28" s="1"/>
  <c r="F188" i="28"/>
  <c r="J188" i="28" s="1"/>
  <c r="D190" i="28"/>
  <c r="H190" i="28" s="1"/>
  <c r="E190" i="28"/>
  <c r="I190" i="28" s="1"/>
  <c r="F190" i="28"/>
  <c r="J190" i="28" s="1"/>
  <c r="H192" i="28"/>
  <c r="I192" i="28"/>
  <c r="J192" i="28"/>
  <c r="H194" i="28"/>
  <c r="I194" i="28"/>
  <c r="J194" i="28"/>
  <c r="H196" i="28"/>
  <c r="I196" i="28"/>
  <c r="J196" i="28"/>
  <c r="H198" i="28"/>
  <c r="I198" i="28"/>
  <c r="J198" i="28"/>
  <c r="D201" i="28"/>
  <c r="E201" i="28"/>
  <c r="F201" i="28"/>
  <c r="H203" i="28"/>
  <c r="J55" i="29"/>
  <c r="I55" i="29"/>
  <c r="H55" i="29"/>
  <c r="J52" i="29"/>
  <c r="I52" i="29"/>
  <c r="H52" i="29"/>
  <c r="J50" i="29"/>
  <c r="I50" i="29"/>
  <c r="H50" i="29"/>
  <c r="J47" i="29"/>
  <c r="I47" i="29"/>
  <c r="H47" i="29"/>
  <c r="J45" i="29"/>
  <c r="I45" i="29"/>
  <c r="H45" i="29"/>
  <c r="J36" i="29"/>
  <c r="I36" i="29"/>
  <c r="H36" i="29"/>
  <c r="J34" i="29"/>
  <c r="I34" i="29"/>
  <c r="H34" i="29"/>
  <c r="J32" i="29"/>
  <c r="I32" i="29"/>
  <c r="H32" i="29"/>
  <c r="J30" i="29"/>
  <c r="I30" i="29"/>
  <c r="H30" i="29"/>
  <c r="J28" i="29"/>
  <c r="I28" i="29"/>
  <c r="H28" i="29"/>
  <c r="J26" i="29"/>
  <c r="I26" i="29"/>
  <c r="H26" i="29"/>
  <c r="J24" i="29"/>
  <c r="I24" i="29"/>
  <c r="H24" i="29"/>
  <c r="J22" i="29"/>
  <c r="I22" i="29"/>
  <c r="H22" i="29"/>
  <c r="J20" i="29"/>
  <c r="I20" i="29"/>
  <c r="H20" i="29"/>
  <c r="J18" i="29"/>
  <c r="I18" i="29"/>
  <c r="H18" i="29"/>
  <c r="J16" i="29"/>
  <c r="I16" i="29"/>
  <c r="H16" i="29"/>
  <c r="J14" i="29"/>
  <c r="I14" i="29"/>
  <c r="H14" i="29"/>
  <c r="J12" i="29"/>
  <c r="I12" i="29"/>
  <c r="H12" i="29"/>
  <c r="J10" i="29"/>
  <c r="I10" i="29"/>
  <c r="H10" i="29"/>
  <c r="J8" i="29"/>
  <c r="I8" i="29"/>
  <c r="H8" i="29"/>
  <c r="J6" i="29"/>
  <c r="I6" i="29"/>
  <c r="J30" i="28"/>
  <c r="I30" i="28"/>
  <c r="H30" i="28"/>
  <c r="J28" i="28"/>
  <c r="I28" i="28"/>
  <c r="H28" i="28"/>
  <c r="J26" i="28"/>
  <c r="I26" i="28"/>
  <c r="H26" i="28"/>
  <c r="J24" i="28"/>
  <c r="I24" i="28"/>
  <c r="H24" i="28"/>
  <c r="J22" i="28"/>
  <c r="I22" i="28"/>
  <c r="H22" i="28"/>
  <c r="J19" i="28"/>
  <c r="I19" i="28"/>
  <c r="H19" i="28"/>
  <c r="J17" i="28"/>
  <c r="I17" i="28"/>
  <c r="H17" i="28"/>
  <c r="J15" i="28"/>
  <c r="I15" i="28"/>
  <c r="H15" i="28"/>
  <c r="J13" i="28"/>
  <c r="I13" i="28"/>
  <c r="H13" i="28"/>
  <c r="J10" i="28"/>
  <c r="I10" i="28"/>
  <c r="H10" i="28"/>
  <c r="J8" i="28"/>
  <c r="I8" i="28"/>
  <c r="H8" i="28"/>
  <c r="J6" i="28"/>
  <c r="I6" i="28"/>
  <c r="H6" i="28"/>
  <c r="J64" i="29" l="1"/>
  <c r="H41" i="29"/>
  <c r="B6" i="21" s="1"/>
  <c r="H179" i="28"/>
  <c r="I177" i="28"/>
  <c r="I179" i="28"/>
  <c r="H177" i="28"/>
  <c r="H64" i="29"/>
  <c r="B8" i="21" s="1"/>
  <c r="I64" i="29"/>
  <c r="C8" i="21" s="1"/>
  <c r="I130" i="28"/>
  <c r="C20" i="21" s="1"/>
  <c r="J130" i="28"/>
  <c r="D20" i="21" s="1"/>
  <c r="H130" i="28"/>
  <c r="B20" i="21" s="1"/>
  <c r="I41" i="29"/>
  <c r="C6" i="21" s="1"/>
  <c r="I175" i="28"/>
  <c r="C22" i="21" s="1"/>
  <c r="I201" i="28"/>
  <c r="J201" i="28"/>
  <c r="D8" i="21"/>
  <c r="H201" i="28"/>
  <c r="J175" i="28"/>
  <c r="D22" i="21" s="1"/>
  <c r="H175" i="28"/>
  <c r="B22" i="21" s="1"/>
  <c r="J203" i="28"/>
  <c r="I203" i="28"/>
  <c r="J41" i="29"/>
  <c r="D6" i="21" s="1"/>
  <c r="H33" i="28"/>
  <c r="B18" i="21" s="1"/>
  <c r="I33" i="28"/>
  <c r="C18" i="21" s="1"/>
  <c r="J33" i="28"/>
  <c r="D18" i="21" s="1"/>
  <c r="C10" i="21" l="1"/>
  <c r="D10" i="21"/>
  <c r="B10" i="21"/>
  <c r="I206" i="28"/>
  <c r="C24" i="21" s="1"/>
  <c r="C30" i="21" s="1"/>
  <c r="H206" i="28"/>
  <c r="B24" i="21" s="1"/>
  <c r="B30" i="21" s="1"/>
  <c r="J206" i="28"/>
  <c r="D24" i="21" s="1"/>
  <c r="D30" i="21" s="1"/>
  <c r="B11" i="21" l="1"/>
  <c r="B5" i="37" s="1"/>
  <c r="B31" i="21"/>
  <c r="B7" i="37" s="1"/>
  <c r="H143" i="25" l="1"/>
  <c r="H147" i="25" l="1"/>
  <c r="J152" i="25"/>
  <c r="I152" i="25"/>
  <c r="H152" i="25"/>
  <c r="H150" i="25"/>
  <c r="J150" i="25"/>
  <c r="J147" i="25"/>
  <c r="I147" i="25"/>
  <c r="J145" i="25"/>
  <c r="I145" i="25"/>
  <c r="H145" i="25"/>
  <c r="J143" i="25"/>
  <c r="I143" i="25"/>
  <c r="J140" i="25"/>
  <c r="I140" i="25"/>
  <c r="H140" i="25"/>
  <c r="J138" i="25"/>
  <c r="I138" i="25"/>
  <c r="H138" i="25"/>
  <c r="J136" i="25"/>
  <c r="I136" i="25"/>
  <c r="H136" i="25"/>
  <c r="J134" i="25"/>
  <c r="I134" i="25"/>
  <c r="H134" i="25"/>
  <c r="J132" i="25"/>
  <c r="I132" i="25"/>
  <c r="H132" i="25"/>
  <c r="J130" i="25"/>
  <c r="I130" i="25"/>
  <c r="H130" i="25"/>
  <c r="J128" i="25"/>
  <c r="I128" i="25"/>
  <c r="H128" i="25"/>
  <c r="J126" i="25"/>
  <c r="I126" i="25"/>
  <c r="H126" i="25"/>
  <c r="J124" i="25"/>
  <c r="I124" i="25"/>
  <c r="H124" i="25"/>
  <c r="J122" i="25"/>
  <c r="I122" i="25"/>
  <c r="H122" i="25"/>
  <c r="J120" i="25"/>
  <c r="I120" i="25"/>
  <c r="H120" i="25"/>
  <c r="J118" i="25"/>
  <c r="I118" i="25"/>
  <c r="H118" i="25"/>
  <c r="J116" i="25"/>
  <c r="I116" i="25"/>
  <c r="H116" i="25"/>
  <c r="J114" i="25"/>
  <c r="I114" i="25"/>
  <c r="H114" i="25"/>
  <c r="J112" i="25"/>
  <c r="I112" i="25"/>
  <c r="H112" i="25"/>
  <c r="J110" i="25"/>
  <c r="I110" i="25"/>
  <c r="H110" i="25"/>
  <c r="J108" i="25"/>
  <c r="I108" i="25"/>
  <c r="H108" i="25"/>
  <c r="J106" i="25"/>
  <c r="I106" i="25"/>
  <c r="H106" i="25"/>
  <c r="J104" i="25"/>
  <c r="I104" i="25"/>
  <c r="H104" i="25"/>
  <c r="J102" i="25"/>
  <c r="I102" i="25"/>
  <c r="H102" i="25"/>
  <c r="J100" i="25"/>
  <c r="I100" i="25"/>
  <c r="H100" i="25"/>
  <c r="J98" i="25"/>
  <c r="I98" i="25"/>
  <c r="H98" i="25"/>
  <c r="J96" i="25"/>
  <c r="I96" i="25"/>
  <c r="H96" i="25"/>
  <c r="J94" i="25"/>
  <c r="I94" i="25"/>
  <c r="H94" i="25"/>
  <c r="J92" i="25"/>
  <c r="I92" i="25"/>
  <c r="H92" i="25"/>
  <c r="J90" i="25"/>
  <c r="I90" i="25"/>
  <c r="H90" i="25"/>
  <c r="J88" i="25"/>
  <c r="I88" i="25"/>
  <c r="H88" i="25"/>
  <c r="J86" i="25"/>
  <c r="I86" i="25"/>
  <c r="H86" i="25"/>
  <c r="J84" i="25"/>
  <c r="I84" i="25"/>
  <c r="H84" i="25"/>
  <c r="J82" i="25"/>
  <c r="I82" i="25"/>
  <c r="H82" i="25"/>
  <c r="J80" i="25"/>
  <c r="I80" i="25"/>
  <c r="H80" i="25"/>
  <c r="J78" i="25"/>
  <c r="I78" i="25"/>
  <c r="H78" i="25"/>
  <c r="J76" i="25"/>
  <c r="I76" i="25"/>
  <c r="H76" i="25"/>
  <c r="J74" i="25"/>
  <c r="I74" i="25"/>
  <c r="H74" i="25"/>
  <c r="J72" i="25"/>
  <c r="I72" i="25"/>
  <c r="H72" i="25"/>
  <c r="J70" i="25"/>
  <c r="I70" i="25"/>
  <c r="H70" i="25"/>
  <c r="J68" i="25"/>
  <c r="I68" i="25"/>
  <c r="H68" i="25"/>
  <c r="J66" i="25"/>
  <c r="I66" i="25"/>
  <c r="H66" i="25"/>
  <c r="J63" i="25"/>
  <c r="I63" i="25"/>
  <c r="H63" i="25"/>
  <c r="J61" i="25"/>
  <c r="I61" i="25"/>
  <c r="H61" i="25"/>
  <c r="J59" i="25"/>
  <c r="I59" i="25"/>
  <c r="H59" i="25"/>
  <c r="J57" i="25"/>
  <c r="I57" i="25"/>
  <c r="H57" i="25"/>
  <c r="J55" i="25"/>
  <c r="I55" i="25"/>
  <c r="H55" i="25"/>
  <c r="J53" i="25"/>
  <c r="I53" i="25"/>
  <c r="H53" i="25"/>
  <c r="J51" i="25"/>
  <c r="I51" i="25"/>
  <c r="H51" i="25"/>
  <c r="J49" i="25"/>
  <c r="I49" i="25"/>
  <c r="H49" i="25"/>
  <c r="J47" i="25"/>
  <c r="I47" i="25"/>
  <c r="H47" i="25"/>
  <c r="J43" i="25"/>
  <c r="I43" i="25"/>
  <c r="H43" i="25"/>
  <c r="J41" i="25"/>
  <c r="I41" i="25"/>
  <c r="H41" i="25"/>
  <c r="J39" i="25"/>
  <c r="I39" i="25"/>
  <c r="H39" i="25"/>
  <c r="J37" i="25"/>
  <c r="I37" i="25"/>
  <c r="H37" i="25"/>
  <c r="J35" i="25"/>
  <c r="I35" i="25"/>
  <c r="H35" i="25"/>
  <c r="J33" i="25"/>
  <c r="I33" i="25"/>
  <c r="H33" i="25"/>
  <c r="J31" i="25"/>
  <c r="I31" i="25"/>
  <c r="H31" i="25"/>
  <c r="J29" i="25"/>
  <c r="I29" i="25"/>
  <c r="H29" i="25"/>
  <c r="J27" i="25"/>
  <c r="I27" i="25"/>
  <c r="H27" i="25"/>
  <c r="J25" i="25"/>
  <c r="I25" i="25"/>
  <c r="H25" i="25"/>
  <c r="J23" i="25"/>
  <c r="I23" i="25"/>
  <c r="H23" i="25"/>
  <c r="J21" i="25"/>
  <c r="I21" i="25"/>
  <c r="H21" i="25"/>
  <c r="J19" i="25"/>
  <c r="I19" i="25"/>
  <c r="H19" i="25"/>
  <c r="J17" i="25"/>
  <c r="I17" i="25"/>
  <c r="H17" i="25"/>
  <c r="J15" i="25"/>
  <c r="I15" i="25"/>
  <c r="H15" i="25"/>
  <c r="J13" i="25"/>
  <c r="I13" i="25"/>
  <c r="H13" i="25"/>
  <c r="J11" i="25"/>
  <c r="I11" i="25"/>
  <c r="H11" i="25"/>
  <c r="J8" i="25"/>
  <c r="I8" i="25"/>
  <c r="H8" i="25"/>
  <c r="J6" i="25"/>
  <c r="I6" i="25"/>
  <c r="H6" i="25"/>
  <c r="H155" i="25" l="1"/>
  <c r="B38" i="21" s="1"/>
  <c r="J155" i="25"/>
  <c r="D38" i="21" s="1"/>
  <c r="I150" i="25"/>
  <c r="I155" i="25" l="1"/>
  <c r="C38" i="21" s="1"/>
  <c r="B39" i="21" s="1"/>
  <c r="B11" i="37" s="1"/>
</calcChain>
</file>

<file path=xl/sharedStrings.xml><?xml version="1.0" encoding="utf-8"?>
<sst xmlns="http://schemas.openxmlformats.org/spreadsheetml/2006/main" count="2333" uniqueCount="981">
  <si>
    <t>Zone A</t>
  </si>
  <si>
    <t>Zone C</t>
  </si>
  <si>
    <t>Item</t>
  </si>
  <si>
    <t>Description</t>
  </si>
  <si>
    <t>Unit</t>
  </si>
  <si>
    <t>Unit Price
US $</t>
  </si>
  <si>
    <t>1.1</t>
  </si>
  <si>
    <t>m2</t>
  </si>
  <si>
    <t>1.1.1</t>
  </si>
  <si>
    <t>CHAPTER 1 - WOOD DOORS</t>
  </si>
  <si>
    <t>1.1.2</t>
  </si>
  <si>
    <t>1.1.3</t>
  </si>
  <si>
    <t>1.2.1</t>
  </si>
  <si>
    <t>1.2.2</t>
  </si>
  <si>
    <t>1.2.3</t>
  </si>
  <si>
    <t>1.3.1</t>
  </si>
  <si>
    <t>1.3.2</t>
  </si>
  <si>
    <t>1.3.3</t>
  </si>
  <si>
    <t>Quantities per Zone</t>
  </si>
  <si>
    <t>Total per Zone</t>
  </si>
  <si>
    <t>Masonry:</t>
  </si>
  <si>
    <t>15cm Hollow Concrete blocks</t>
  </si>
  <si>
    <r>
      <t xml:space="preserve">Waterproofing Membrane for Wet Areas (Type 4):
</t>
    </r>
    <r>
      <rPr>
        <sz val="10"/>
        <rFont val="Times New Roman"/>
        <family val="1"/>
      </rPr>
      <t xml:space="preserve">Supply and install  2 coats of high quality standard PU below the tiling of the bathrooms and kitchen and at the places shown on drawings and as per the specifications.
Work to include:
- Cant strip
- Cleaning the places
- Place the PU
- Lay the geotextile on the ground and at 30cm on the walls
- The work should be executed by an expert company
- Work should be tested by water test for 24 hours.
- All needed works as per the Engineer instructions
</t>
    </r>
  </si>
  <si>
    <r>
      <rPr>
        <b/>
        <sz val="10"/>
        <rFont val="Times New Roman"/>
        <family val="1"/>
      </rPr>
      <t xml:space="preserve">Full Ceramic for Floors colored </t>
    </r>
    <r>
      <rPr>
        <sz val="10"/>
        <rFont val="Times New Roman"/>
        <family val="1"/>
      </rPr>
      <t xml:space="preserve">
Supply and install anti skid colored full mass ceramic tiles, minimum size of 30x30cm.
</t>
    </r>
  </si>
  <si>
    <r>
      <rPr>
        <b/>
        <sz val="10"/>
        <rFont val="Times New Roman"/>
        <family val="1"/>
      </rPr>
      <t>Glazed Ceramic for Walls colored</t>
    </r>
    <r>
      <rPr>
        <sz val="10"/>
        <rFont val="Times New Roman"/>
        <family val="1"/>
      </rPr>
      <t xml:space="preserve">
Supply and install glazed colored ceramic for walls, minimum size of 30x30cm.
</t>
    </r>
  </si>
  <si>
    <t>Lm</t>
  </si>
  <si>
    <t>Toilets Fixtures:</t>
  </si>
  <si>
    <t>WC- Wall Hang with trigger Spray</t>
  </si>
  <si>
    <t>No.</t>
  </si>
  <si>
    <t>Shower Head</t>
  </si>
  <si>
    <t>Shower 90x90</t>
  </si>
  <si>
    <t>Shower 80x80</t>
  </si>
  <si>
    <t>Shower 70x80</t>
  </si>
  <si>
    <t>Urinals</t>
  </si>
  <si>
    <t xml:space="preserve">Zone B </t>
  </si>
  <si>
    <t>10cm Hollow Concrete blocks</t>
  </si>
  <si>
    <t>20cm Hollow Concrete blocks</t>
  </si>
  <si>
    <t>Kitchen lower cabinets including a set of drawers</t>
  </si>
  <si>
    <t>Kitchen upper cabinets</t>
  </si>
  <si>
    <t>Electrical cooking stove with two burners</t>
  </si>
  <si>
    <r>
      <rPr>
        <b/>
        <sz val="10"/>
        <rFont val="Times New Roman"/>
        <family val="1"/>
      </rPr>
      <t>New Bullet Proof Glass Unit:</t>
    </r>
    <r>
      <rPr>
        <sz val="10"/>
        <rFont val="Times New Roman"/>
        <family val="1"/>
      </rPr>
      <t xml:space="preserve">
- Glass: 40mm (12-10-8-10 Clear + Bronze Mirror)</t>
    </r>
  </si>
  <si>
    <r>
      <rPr>
        <b/>
        <sz val="10"/>
        <rFont val="Times New Roman"/>
        <family val="1"/>
      </rPr>
      <t>New Tempered Glass Unit</t>
    </r>
    <r>
      <rPr>
        <sz val="10"/>
        <rFont val="Times New Roman"/>
        <family val="1"/>
      </rPr>
      <t xml:space="preserve"> (fixed and hinged panels):
- Glass: 10mm (Tempered Clear)</t>
    </r>
  </si>
  <si>
    <t>QTY</t>
  </si>
  <si>
    <t>Total Price US $</t>
  </si>
  <si>
    <t>1.1.4</t>
  </si>
  <si>
    <t>1.1.5</t>
  </si>
  <si>
    <t>1.1.6</t>
  </si>
  <si>
    <t>1.1.7</t>
  </si>
  <si>
    <t>1.1.8</t>
  </si>
  <si>
    <t>1.1.9</t>
  </si>
  <si>
    <t>SUMMARY</t>
  </si>
  <si>
    <t>DESCRIPTION</t>
  </si>
  <si>
    <t>WOOD DOORS
TOTAL CARRIED TO PRICE SUMMARY</t>
  </si>
  <si>
    <t>Zone B</t>
  </si>
  <si>
    <t>TOILETS
TOTAL CARRIED TO PRICE SUMMARY</t>
  </si>
  <si>
    <t>KITCHENS
TOTAL CARRIED TO PRICE SUMMARY</t>
  </si>
  <si>
    <t>ALUMIMUM WORKS
TOTAL CARRIED TO PRICE SUMMARY</t>
  </si>
  <si>
    <t>FALSE CEILING
TOTAL CARRIED TO PRICE SUMMARY</t>
  </si>
  <si>
    <t>New Installation of Gypsum Arabic ( Type 2)</t>
  </si>
  <si>
    <t>Maintenance of Gypsum Arabic ( Type 2)</t>
  </si>
  <si>
    <t>Rehabilitation of Decorative Wood Ceiling ( Type 6a)</t>
  </si>
  <si>
    <t>Rehabilitation of Decorative Wood Ceiling ( Type 6c)</t>
  </si>
  <si>
    <t>Rehabilitation of Decorative Wood Ceiling ( Type 6d)</t>
  </si>
  <si>
    <t>Rehabilitation of Double Glass Window - Arabic Gypsum Type</t>
  </si>
  <si>
    <t>Rehabilitation of Bulletproof Glass Window- Arabic Gypsum Type</t>
  </si>
  <si>
    <t>Rehabilitation of Bulletproof Glass Window - Marble Type</t>
  </si>
  <si>
    <t xml:space="preserve">Wall </t>
  </si>
  <si>
    <t>Rehabilitation of Granites Cladding</t>
  </si>
  <si>
    <t>Rehabilitation of Marble Cladding</t>
  </si>
  <si>
    <t>Marble Skirting ( Similar to Existing)</t>
  </si>
  <si>
    <t>False Ceiling Paint for Type 2  - Arabic Gypsum  
( For affected Spaces)</t>
  </si>
  <si>
    <t xml:space="preserve"> False Ceiling Paint for Type 2  - Arabic Gypsum   
( 1 Layer Paint for unaffected Spaces)</t>
  </si>
  <si>
    <t xml:space="preserve"> False Ceiling Paint for Type 3  -  Gypsum Board</t>
  </si>
  <si>
    <t xml:space="preserve"> False Ceiling Paint for Type 4  - Gypsum Arabic with Wood</t>
  </si>
  <si>
    <t xml:space="preserve"> False Ceiling Paint for Type 6a  - Decorative Wood </t>
  </si>
  <si>
    <t xml:space="preserve"> False Ceiling Paint for Type 6b  - Decorative Wood </t>
  </si>
  <si>
    <t xml:space="preserve"> False Ceiling Paint for Type 6c  - Decorative Wood </t>
  </si>
  <si>
    <t xml:space="preserve"> False Ceiling Paint for Type 6d  - Decorative Wood </t>
  </si>
  <si>
    <r>
      <rPr>
        <b/>
        <sz val="10"/>
        <rFont val="Times New Roman"/>
        <family val="1"/>
      </rPr>
      <t>Rehabilitate and maintain the existing oculus R=30cm:</t>
    </r>
    <r>
      <rPr>
        <sz val="10"/>
        <rFont val="Times New Roman"/>
        <family val="1"/>
      </rPr>
      <t xml:space="preserve">
Work to include:
- Rehabilitation of stones (contractor shall replace any damaged stone by new one similar to existing)
- Pointing and jointing of stone elements
- Contractor shall ensure proper fixation of the glass (Joint Filler, window weather strip...)
- All needed civil works and metal structure for fixation.
</t>
    </r>
  </si>
  <si>
    <r>
      <rPr>
        <b/>
        <sz val="10"/>
        <rFont val="Times New Roman"/>
        <family val="1"/>
      </rPr>
      <t>Rehabilitate and maintain the existing main oculus R=110cm (with stone carving):</t>
    </r>
    <r>
      <rPr>
        <sz val="10"/>
        <rFont val="Times New Roman"/>
        <family val="1"/>
      </rPr>
      <t xml:space="preserve">
Work to include:
- Rehabilitation of stones (contractor shall replace any damaged stone by new one similar to existing)
- Pointing and jointing of stone elements
- Contractor shall ensure proper fixation of the glass (Joint Filler, window weather strip...)
- All needed civil works and metal structure for fixation.
</t>
    </r>
  </si>
  <si>
    <t>New Installation of  Gypsum Board</t>
  </si>
  <si>
    <t>Maintenance of Gypsum Board</t>
  </si>
  <si>
    <t>Rehabilitation of Arabic Gypsum with Wood</t>
  </si>
  <si>
    <t>Gypsum Molding Cornice ( Similar to existing)</t>
  </si>
  <si>
    <r>
      <rPr>
        <b/>
        <sz val="10"/>
        <rFont val="Times New Roman"/>
        <family val="1"/>
      </rPr>
      <t>New Frame and Leaf Frame:</t>
    </r>
    <r>
      <rPr>
        <sz val="10"/>
        <rFont val="Times New Roman"/>
        <family val="1"/>
      </rPr>
      <t xml:space="preserve">
- For double glass unit
- FC-Technal (similar to existing)
- Color: white
- Original accessories made in France
- Hinges and locks...
- Joint Filler, window weather strip...
- All needed civil works for  fixation.
Contractor shall remove old element, with proper dismantling and storing of unaffected/broken glass panel to be reinstalled to the new leaf frame.
Contractor shall ensure proper fixation of the glass.
</t>
    </r>
  </si>
  <si>
    <t xml:space="preserve">GD2: The Glass doors for offices </t>
  </si>
  <si>
    <t xml:space="preserve">GD3: The double Glass doors for offices </t>
  </si>
  <si>
    <t>GLASS DOORS
TOTAL CARRIED TO PRICE SUMMARY</t>
  </si>
  <si>
    <t>lm</t>
  </si>
  <si>
    <t xml:space="preserve">Rehabilitation of Gypsum Arabic ( Type 2) </t>
  </si>
  <si>
    <t>Arabic Gypsum with Wood  ( Type 4) Combination including expansion joint in false ceiling</t>
  </si>
  <si>
    <r>
      <rPr>
        <b/>
        <sz val="10"/>
        <rFont val="Times New Roman"/>
        <family val="1"/>
      </rPr>
      <t>Laboratory Countertop</t>
    </r>
    <r>
      <rPr>
        <sz val="10"/>
        <rFont val="Times New Roman"/>
        <family val="1"/>
      </rPr>
      <t xml:space="preserve">
Supply and install complete counter for the laboratories to be of 20mm marble. Work to include:
- All fixing elements
- All stainless steel hangers
- All necessary accessories
- All needed opening for sinks
- Counter edge of 4cm
- The Contractor should submit shop drawings for approval
- All needed items and as instructed by the Engineer
</t>
    </r>
  </si>
  <si>
    <r>
      <rPr>
        <b/>
        <sz val="10"/>
        <rFont val="Times New Roman"/>
        <family val="1"/>
      </rPr>
      <t xml:space="preserve">Full Mass Ceramic for Floors </t>
    </r>
    <r>
      <rPr>
        <sz val="10"/>
        <rFont val="Times New Roman"/>
        <family val="1"/>
      </rPr>
      <t xml:space="preserve">
Supply and install anti skid colored full mass ceramic tiles (first choice), minimum size of 30x30cm.
</t>
    </r>
  </si>
  <si>
    <t>2.1.1</t>
  </si>
  <si>
    <t>2.1.2</t>
  </si>
  <si>
    <t>3.1.1</t>
  </si>
  <si>
    <t>3.1.2</t>
  </si>
  <si>
    <t>5.1.1</t>
  </si>
  <si>
    <t>6.1.1</t>
  </si>
  <si>
    <t>8.1.1</t>
  </si>
  <si>
    <t>8.1.2</t>
  </si>
  <si>
    <r>
      <t>Rehabilitation of Existing Curtains</t>
    </r>
    <r>
      <rPr>
        <sz val="10"/>
        <rFont val="Times New Roman"/>
        <family val="1"/>
      </rPr>
      <t xml:space="preserve">
as indicated in drawing</t>
    </r>
    <r>
      <rPr>
        <b/>
        <sz val="10"/>
        <rFont val="Times New Roman"/>
        <family val="1"/>
      </rPr>
      <t>s</t>
    </r>
  </si>
  <si>
    <t>Sun screen Fabrics in roll black out for offices</t>
  </si>
  <si>
    <t>Sun screen Fabrics in rolls no black out for Room 0058</t>
  </si>
  <si>
    <t>CURTAINS &amp; SUN SCREENS
TOTAL CARRIED TO PRICE SUMMARY</t>
  </si>
  <si>
    <t>1.3.4</t>
  </si>
  <si>
    <t>1.2.4</t>
  </si>
  <si>
    <t>Rehabilitation of ornemental perforated exterior wooden panels (Mcharabieh) (Similar to existing)</t>
  </si>
  <si>
    <t>New door ornemental for internal spaces (Similar To Existing)</t>
  </si>
  <si>
    <t>New door ornemental Kotrani for external spaces</t>
  </si>
  <si>
    <t>Installation of New Bullet Proof Window Jambs</t>
  </si>
  <si>
    <t>Rehabilitation of Glazed Mosaic Tiles</t>
  </si>
  <si>
    <r>
      <rPr>
        <b/>
        <sz val="10"/>
        <rFont val="Times New Roman"/>
        <family val="1"/>
      </rPr>
      <t>New Wirred Glass Unit</t>
    </r>
    <r>
      <rPr>
        <sz val="10"/>
        <rFont val="Times New Roman"/>
        <family val="1"/>
      </rPr>
      <t xml:space="preserve"> (Sliding):
- Glass: Wirred</t>
    </r>
  </si>
  <si>
    <t>TOTAL $</t>
  </si>
  <si>
    <t>6.1.2</t>
  </si>
  <si>
    <t>Refrigerator</t>
  </si>
  <si>
    <t>Electrical Water Dispenser</t>
  </si>
  <si>
    <t>Microwave</t>
  </si>
  <si>
    <t>1.1.10</t>
  </si>
  <si>
    <t>A</t>
  </si>
  <si>
    <t>B</t>
  </si>
  <si>
    <t>1.1.11</t>
  </si>
  <si>
    <t>1.1.12</t>
  </si>
  <si>
    <t>PACKAGE 1</t>
  </si>
  <si>
    <t>TOTAL PACKAGE 1</t>
  </si>
  <si>
    <t>GRAND TOTAL PACKAGE 1</t>
  </si>
  <si>
    <t>PACKAGE 3</t>
  </si>
  <si>
    <t>GRAND TOTAL PACKAGE 3</t>
  </si>
  <si>
    <t>GRAND TOTAL PACKAGE 2</t>
  </si>
  <si>
    <t>TOTAL PACKAGE 2</t>
  </si>
  <si>
    <t>PACKAGE 2</t>
  </si>
  <si>
    <r>
      <rPr>
        <b/>
        <sz val="10"/>
        <rFont val="Times New Roman"/>
        <family val="1"/>
      </rPr>
      <t>New frame and Leaf frame:</t>
    </r>
    <r>
      <rPr>
        <sz val="10"/>
        <rFont val="Times New Roman"/>
        <family val="1"/>
      </rPr>
      <t xml:space="preserve">
- For bullet proof glass
- Original Accessories Made in France
Color: White
Perimeter Reinforcement: Aluminum Tube to Cover Profiles
With Reinforced Solid Steel.
- Hinges and locks...
- Joint Filler, window weather strip...
- All needed civil works and metal structure for fixation.
Contractor shall remove old element, with proper dismantling and storing of unaffected/broken glass panel to be reinstalled to the new leaf frame.
Contractor shall ensure proper fixation of the glass.
</t>
    </r>
  </si>
  <si>
    <r>
      <rPr>
        <b/>
        <sz val="10"/>
        <rFont val="Times New Roman"/>
        <family val="1"/>
      </rPr>
      <t>Rehabilitation of existing bullet proof glass windows unit:</t>
    </r>
    <r>
      <rPr>
        <sz val="10"/>
        <rFont val="Times New Roman"/>
        <family val="1"/>
      </rPr>
      <t xml:space="preserve">
Contractor shall ensure:
- Proper fixation of all windows elements (profiles) with all related civil works and metal structure.
- Proper fixation of the glass (Joint Filler, window weather strip...)
- Accessories, Hinges and locks... where required.
</t>
    </r>
  </si>
  <si>
    <r>
      <t xml:space="preserve">Rehabilitation of existing double glass windows unit:
</t>
    </r>
    <r>
      <rPr>
        <sz val="10"/>
        <rFont val="Times New Roman"/>
        <family val="1"/>
      </rPr>
      <t xml:space="preserve">Contractor shall ensure:
- Proper fixation of all windows elements (profiles) with all related civil works.
- Proper fixation of the glass (Joint Filler, window weather strip...)
- Accessories, Hinges and locks... where required.
</t>
    </r>
  </si>
  <si>
    <r>
      <rPr>
        <b/>
        <sz val="10"/>
        <rFont val="Times New Roman"/>
        <family val="1"/>
      </rPr>
      <t xml:space="preserve">Stained glass (colored Glass):
</t>
    </r>
    <r>
      <rPr>
        <sz val="10"/>
        <rFont val="Times New Roman"/>
        <family val="1"/>
      </rPr>
      <t xml:space="preserve">Supply and install new window similar to existing work to include:
- Removal of existing broken glass
- Contractor shall ensure proper fixation of the frame.
- Labors &amp; materials
All needed items as per the Engineer instructions
</t>
    </r>
  </si>
  <si>
    <r>
      <rPr>
        <b/>
        <sz val="10"/>
        <rFont val="Times New Roman"/>
        <family val="1"/>
      </rPr>
      <t>New leaf Frame:</t>
    </r>
    <r>
      <rPr>
        <sz val="10"/>
        <rFont val="Times New Roman"/>
        <family val="1"/>
      </rPr>
      <t xml:space="preserve">
- For bullet proof glass
- Original Accessories Made in France
Color: White
Perimeter Reinforcement: Aluminum Tube to Cover Profiles
With Reinforced Solid Steel.
- Hinges and locks...
- Joint Filler, window weather strip...
- All needed civil works and metal structure for fixation.
Contractor shall remove old element, with proper dismantling and storing of unaffected/broken glass panel to be reinstalled to the new leaf frame.
Contractor shall ensure proper fixation of the glass.
</t>
    </r>
  </si>
  <si>
    <r>
      <rPr>
        <b/>
        <sz val="10"/>
        <rFont val="Times New Roman"/>
        <family val="1"/>
      </rPr>
      <t xml:space="preserve">New Leaf  Frame: </t>
    </r>
    <r>
      <rPr>
        <sz val="10"/>
        <rFont val="Times New Roman"/>
        <family val="1"/>
      </rPr>
      <t xml:space="preserve">
- For double glass unit
- FC-Technal (similar to existing)
- Color: white
- Original accessories made in France
- Hinges and locks...
- Joint Filler, window weather strip...
Contractor shall remove old element, with proper dismantling and storing of unaffected/broken glass panel to be reinstalled to the new leaf frame.
Contractor shall ensure proper fixation of the glass.
</t>
    </r>
  </si>
  <si>
    <r>
      <rPr>
        <b/>
        <sz val="10"/>
        <rFont val="Times New Roman"/>
        <family val="1"/>
      </rPr>
      <t xml:space="preserve">New Converted bullet proof  Window Unit:
- </t>
    </r>
    <r>
      <rPr>
        <sz val="10"/>
        <rFont val="Times New Roman"/>
        <family val="1"/>
      </rPr>
      <t xml:space="preserve">PTS-Technal
- Original Accessories Made in France
- Color: white
- Glass: 36mm (10-8-8-10 Clear +  low-E Bronze Mirror)
- All needed civil works and metal structure for fixation.
</t>
    </r>
  </si>
  <si>
    <r>
      <rPr>
        <b/>
        <sz val="10"/>
        <rFont val="Times New Roman"/>
        <family val="1"/>
      </rPr>
      <t xml:space="preserve">New Double glass Window Unit: 
- </t>
    </r>
    <r>
      <rPr>
        <sz val="10"/>
        <rFont val="Times New Roman"/>
        <family val="1"/>
      </rPr>
      <t xml:space="preserve">FC-Technal (similar to existing)
- Original accessories made in France
- Color: white
- Glass: double glazed 24mm (6mm Tempered low-E Bronze + 10mm Air space + 8mm Laminated Clear)
- All needed civil works for frame fixation.
</t>
    </r>
  </si>
  <si>
    <r>
      <rPr>
        <b/>
        <sz val="10"/>
        <rFont val="Times New Roman"/>
        <family val="1"/>
      </rPr>
      <t xml:space="preserve">New Double glass Door Unit: 
- </t>
    </r>
    <r>
      <rPr>
        <sz val="10"/>
        <rFont val="Times New Roman"/>
        <family val="1"/>
      </rPr>
      <t xml:space="preserve">FC-Technal (similar to existing)
- Original accessories made in France
- Color: white
- Glass: double glazed 24mm (6mm Tempered low-E Bronze + 10mm Air space + 8mm Laminated Clear)
- All needed civil works for frame fixation.
</t>
    </r>
  </si>
  <si>
    <r>
      <t xml:space="preserve">Solid and Hollow Concrete Blocks:
</t>
    </r>
    <r>
      <rPr>
        <sz val="10"/>
        <rFont val="Times New Roman"/>
        <family val="1"/>
      </rPr>
      <t xml:space="preserve">Supply and install hollow concrete blocks on solid as per drawings.
Work to include:
- Materials, accessories and scaffolding 
- Lintel, sills, and joints
- Use epoxy to connect the old part of lintels with new part.
- Labors
- All needed work as per the Engineer instructions
</t>
    </r>
  </si>
  <si>
    <r>
      <rPr>
        <b/>
        <sz val="10"/>
        <rFont val="Times New Roman"/>
        <family val="1"/>
      </rPr>
      <t>Lavatories</t>
    </r>
    <r>
      <rPr>
        <sz val="10"/>
        <rFont val="Times New Roman"/>
        <family val="1"/>
      </rPr>
      <t xml:space="preserve">
Supply and install semi pedestal lavatory as shown in drawings and similar to Ideal Standard or approved equal, 45 x 36 cm, and fixed at 82 cm high from the floor finish. Cost to include all necessary connections, taps, mixers, and necessary accessories as specified.
Semi Pedestal Wash Basin
</t>
    </r>
  </si>
  <si>
    <r>
      <t xml:space="preserve">Shower Tray
</t>
    </r>
    <r>
      <rPr>
        <sz val="10"/>
        <rFont val="Times New Roman"/>
        <family val="1"/>
      </rPr>
      <t xml:space="preserve">Supply and install shower tray manufactured by Ideal Standard, or approved equal. The shower tray should be provided with the related shower mixer and head Grohe brand or Ideal Standard or approved equal, as per the related detailed drawings.
The work to include the installation, fixing, cleaning with all necessary connection and accessories. Installation shall not start on site unless the contractor has obtained all necessary approvals
</t>
    </r>
  </si>
  <si>
    <t xml:space="preserve">Kitchen counter top similar to existing
- Counter width 60cm
- Top skirting 8cm / 1.2cm thick
</t>
  </si>
  <si>
    <r>
      <rPr>
        <b/>
        <sz val="10"/>
        <rFont val="Times New Roman"/>
        <family val="1"/>
      </rPr>
      <t>Under mount kitchen stainless steel sink G.Grohe or equivalent 120cm x 50cm one bowl:</t>
    </r>
    <r>
      <rPr>
        <sz val="10"/>
        <rFont val="Times New Roman"/>
        <family val="1"/>
      </rPr>
      <t xml:space="preserve">
Supply and install kitchen sink as specified including water connection, drain connection, angle valves, and all necessary accessories as required
</t>
    </r>
  </si>
  <si>
    <r>
      <rPr>
        <b/>
        <sz val="10"/>
        <rFont val="Times New Roman"/>
        <family val="1"/>
      </rPr>
      <t>Kitchen sink mixer G.Grohe or equivalent :</t>
    </r>
    <r>
      <rPr>
        <sz val="10"/>
        <rFont val="Times New Roman"/>
        <family val="1"/>
      </rPr>
      <t xml:space="preserve">
Supply and install kitchen mixer G.Grohe or equivalent with all water connection, and all necessary accessories as required
</t>
    </r>
  </si>
  <si>
    <r>
      <rPr>
        <b/>
        <sz val="10"/>
        <rFont val="Times New Roman"/>
        <family val="1"/>
      </rPr>
      <t>Glazed Ceramic for Walls</t>
    </r>
    <r>
      <rPr>
        <sz val="10"/>
        <rFont val="Times New Roman"/>
        <family val="1"/>
      </rPr>
      <t xml:space="preserve">
Supply and install glazed colored ceramic for walls, minimum size of 30x30cm.</t>
    </r>
  </si>
  <si>
    <r>
      <rPr>
        <b/>
        <sz val="10"/>
        <rFont val="Times New Roman"/>
        <family val="1"/>
      </rPr>
      <t>New Tempered Glass doors Unit</t>
    </r>
    <r>
      <rPr>
        <sz val="10"/>
        <rFont val="Times New Roman"/>
        <family val="1"/>
      </rPr>
      <t xml:space="preserve"> (fixed and motorized sliding panels):
- Motor and all needed accessories
- Rail, covers... (similar to existing)
- Locks, Hinges, fixations...
- Glass: 10mm (Tempered Clear)
</t>
    </r>
  </si>
  <si>
    <t>GD1: Glass Doors for service areas - Kitchens</t>
  </si>
  <si>
    <t>Maintenance of existing sandblasted Glass doors.</t>
  </si>
  <si>
    <t>New sandblasted Glass doors.</t>
  </si>
  <si>
    <t>New sandblasted double Glass doors at offices</t>
  </si>
  <si>
    <t>Maintenance of existing sandblasted Glass doors at offices</t>
  </si>
  <si>
    <t>Rehabilitation of existing sandblasted Glass doors at offices</t>
  </si>
  <si>
    <t xml:space="preserve">AG: Aluminum Glass Doors </t>
  </si>
  <si>
    <t>New single glazed similar to existing
Single hinged door at Room B130</t>
  </si>
  <si>
    <t>New single glazed similar to existing
Double hinged door at Room B126</t>
  </si>
  <si>
    <t>WDs: Wood Doors for services and wet areas (Mahogany)</t>
  </si>
  <si>
    <t>WDo: The wooden doors for offices and corridors (Mahogany)</t>
  </si>
  <si>
    <t>OWD: The ornamental wooden doors (Similar to existing in material and color)</t>
  </si>
  <si>
    <t>OWD: The ornamental wooden doors (Similar to existing)</t>
  </si>
  <si>
    <r>
      <rPr>
        <b/>
        <sz val="10"/>
        <rFont val="Times New Roman"/>
        <family val="1"/>
      </rPr>
      <t>Maintenance of Ceiling Panel (Type 1)</t>
    </r>
    <r>
      <rPr>
        <sz val="10"/>
        <rFont val="Times New Roman"/>
        <family val="1"/>
      </rPr>
      <t xml:space="preserve">
Maintenance of existing ceiling panels Suspended Ceiling
Works include:
- Replace the damage tiles by new ones.
- Proper fixation of the existing tiles.
- Labor
- Material
- All needed items as per the engineers instructions.</t>
    </r>
  </si>
  <si>
    <r>
      <rPr>
        <b/>
        <sz val="10"/>
        <rFont val="Times New Roman"/>
        <family val="1"/>
      </rPr>
      <t xml:space="preserve">Maintenance of Gypsum Panel (Type 1a)
</t>
    </r>
    <r>
      <rPr>
        <sz val="10"/>
        <rFont val="Times New Roman"/>
        <family val="1"/>
      </rPr>
      <t>Maintemance of existing gypsum board tiles suspended ceiling 60 x 60 cm (Similar to existing)</t>
    </r>
  </si>
  <si>
    <t>8.1.3</t>
  </si>
  <si>
    <r>
      <rPr>
        <b/>
        <sz val="10"/>
        <rFont val="Times New Roman"/>
        <family val="1"/>
      </rPr>
      <t>Rehabilitation of Ceiling Panel (Type 1)</t>
    </r>
    <r>
      <rPr>
        <sz val="10"/>
        <rFont val="Times New Roman"/>
        <family val="1"/>
      </rPr>
      <t xml:space="preserve">
Rehabilitation of existing ceiling panels Suspended Ceiling:
works include:
- Replace the damaged structure and fixations (Special Heavy duty metal suspension system)
- Replace damaged tiles by new one
- Labor
- Material
- Accessories
- All needed items as per the engineers instructions.
</t>
    </r>
  </si>
  <si>
    <t>Rehabilitation of PVC Strips Suspended Ceiling 25 cm  - Basement Toilets</t>
  </si>
  <si>
    <r>
      <t xml:space="preserve">Rehabilitation works for Wood Doors
</t>
    </r>
    <r>
      <rPr>
        <sz val="10"/>
        <rFont val="Times New Roman"/>
        <family val="1"/>
      </rPr>
      <t xml:space="preserve">Rehabilitate the existing timber openings for any existing dimension Work to include:
- The frame and the architrave
- Replace all broken items and replace it by new with the same shape material and workmanship...
- Remove all existing paint
- Apply anti insects layer
- Apply putty
- Apply one layer undercoat
- Apply three layers of epoxy paint for internal use
- Replace all Hinges, locks, and handles.
- Replace the broken and unclean glass
- All needed items as per the Engineer instructions
</t>
    </r>
  </si>
  <si>
    <r>
      <t xml:space="preserve">New wooden doors (Similar to existing)
</t>
    </r>
    <r>
      <rPr>
        <sz val="10"/>
        <rFont val="Times New Roman"/>
        <family val="1"/>
      </rPr>
      <t xml:space="preserve">Supply and install all timber work with all related items
The joinery works should be of the first class type and as per specifications and drawings Work to include:
- Contractor shall remove all remaining damaged parts.
- Material and labors
- All accessories European Origin (Locks, hinges, handles…)
- The frame for any width (Steel, Wood,…)
- Paint as follows:
- Anti insects layer
- Putty
- Three layers of undercoat
- Three layers of epoxy paint
- Apply and fix 6mm clear glass
- Construct glass opening as drawings
- Remove the existing timber panels
- Repair the edges
- The Contractor should submit shop drawings
- All needed items as the Engineer instructions
</t>
    </r>
  </si>
  <si>
    <r>
      <rPr>
        <b/>
        <sz val="10"/>
        <rFont val="Times New Roman"/>
        <family val="1"/>
      </rPr>
      <t>Rehabilitation of Gypsum Panel (Type 1a)</t>
    </r>
    <r>
      <rPr>
        <sz val="10"/>
        <rFont val="Times New Roman"/>
        <family val="1"/>
      </rPr>
      <t xml:space="preserve">
Rehabilitation of existing gypsum board tiles suspended ceiling 60 x 60 cm (Similar to existing)
</t>
    </r>
  </si>
  <si>
    <t>Maintenance of Decorative Wood Ceiling ( Type 6b)</t>
  </si>
  <si>
    <t>Marble key Stone</t>
  </si>
  <si>
    <t>Granite Stone</t>
  </si>
  <si>
    <r>
      <rPr>
        <b/>
        <sz val="10"/>
        <rFont val="Times New Roman"/>
        <family val="1"/>
      </rPr>
      <t xml:space="preserve">Rehabilitation of existing marble counter top in toilets (W=60cm)
</t>
    </r>
    <r>
      <rPr>
        <sz val="10"/>
        <rFont val="Times New Roman"/>
        <family val="1"/>
      </rPr>
      <t xml:space="preserve">Contractor shall ensure proper filling of the existing cracks to its original status, Work to include:
- Contractor shall be clean and polish the counter by the missile.
- Lining
- Labor
- Special materials
- All needed items as per the specifications and the Engineer instructions.
</t>
    </r>
  </si>
  <si>
    <r>
      <t xml:space="preserve">Urinals Partitions Resin (90 x 35cm TH= 2cm)
</t>
    </r>
    <r>
      <rPr>
        <sz val="10"/>
        <rFont val="Times New Roman"/>
        <family val="1"/>
      </rPr>
      <t xml:space="preserve">Supply and install resin partitions as per drawings and specifications
Work to include:
- Shop drawings
- Materials
- Labors
- All accessories
- Supports and hangers shall Satin Anodized Aluminum
- Stainless steel screws
- All needed items and as instructed by the Engineer
</t>
    </r>
  </si>
  <si>
    <r>
      <t xml:space="preserve">Kitchen Cabinets &amp; Cupboards 
</t>
    </r>
    <r>
      <rPr>
        <sz val="10"/>
        <rFont val="Times New Roman"/>
        <family val="1"/>
      </rPr>
      <t>Supply and install Melamine laminated wood kitchen cabinets and cupboards including melamine off-white boxes and shelves, hardware,  PVC skirting, concealed LED strip light (to be priced in this item), and all necessary material and accessories as per the specifications and drawings. Work to include:
- Kitchen counter to be of 12mm granite
- All cutting for appliances installations
- All fixing elements
- All stainless steel hangers
- All necessary accessories
- Counter edge of 4cm height
- All needed items and as instructed by the Engineer</t>
    </r>
    <r>
      <rPr>
        <b/>
        <sz val="10"/>
        <rFont val="Times New Roman"/>
        <family val="1"/>
      </rPr>
      <t xml:space="preserve">
</t>
    </r>
  </si>
  <si>
    <t>SANITARY, WASTE &amp; VENT PIPE WORK INSTALLATION</t>
  </si>
  <si>
    <r>
      <rPr>
        <b/>
        <sz val="10"/>
        <rFont val="Times New Roman"/>
        <family val="1"/>
      </rPr>
      <t>Drainage System inside the Building and along the building facade</t>
    </r>
    <r>
      <rPr>
        <sz val="10"/>
        <rFont val="Times New Roman"/>
        <family val="1"/>
      </rPr>
      <t xml:space="preserve">
Supply, install, and test the sewage pipes. Pipes to be measured in Linear Meter with all related accessories, cleanouts, elbows, vent hangers, Roof Vent Cap, and all necessary accessories as per standard installation details, specifications, and in accordance with the latest version of the International Plumbing Code. To include any required coring and civil works. The diameter and type of the pipes are as follows:
</t>
    </r>
  </si>
  <si>
    <t>Ø 50 mm UPVC</t>
  </si>
  <si>
    <t>Ø 75 mm UPVC</t>
  </si>
  <si>
    <t>C</t>
  </si>
  <si>
    <t>Ø 110 mm UPVC</t>
  </si>
  <si>
    <t>D</t>
  </si>
  <si>
    <t>Ø 50 mm Cast Iron (similar to existing)</t>
  </si>
  <si>
    <t>E</t>
  </si>
  <si>
    <t>Ø 75 mm Cast Iron (similar to existing)</t>
  </si>
  <si>
    <t>F</t>
  </si>
  <si>
    <t>Ø 110 mm Cast Iron (similar to existing)</t>
  </si>
  <si>
    <r>
      <rPr>
        <b/>
        <sz val="10"/>
        <rFont val="Times New Roman"/>
        <family val="1"/>
      </rPr>
      <t>Floor Drain</t>
    </r>
  </si>
  <si>
    <t xml:space="preserve">Supply and install floor drain with all necessary installation and connections. This includes all civil works and connection to piping Floor drains to be heavy duty UPVC, with 3x 2"(65 mm) inlet connections and one 2 1/2"(75 mm) outlet connection, integral trap with plug, 200mm x 200mm stainless steel or chrome plated bronze frame, adjustable level strainer and secured cover, all fixed onto the drain body as per the Engineer's instructions
</t>
  </si>
  <si>
    <t xml:space="preserve">Remove and reinstall existing floor drain with all necessary installation and connections. This includes all civil works and connection to piping as per the Engineer's instructions
</t>
  </si>
  <si>
    <t xml:space="preserve">Supply and install heavy duty Floor Drain cover,similar to existing. Works to include all civil works as per specs and the Engineer's instructions
</t>
  </si>
  <si>
    <t>Floor clean out</t>
  </si>
  <si>
    <t>Supply and install heavy duty UPVC floor clean out, complete with a heavy duty stainless steel or chrome plated bronze cover with access plate screwed to the cover. Work to include all civil works as per specs and the Engineer's instructions</t>
  </si>
  <si>
    <t xml:space="preserve">Remove and reinstall existing floor clean out with all necessary installation and connections. This includes all civil works and connection to piping as per the Engineer's instructions
</t>
  </si>
  <si>
    <t>Trench</t>
  </si>
  <si>
    <t xml:space="preserve">Supply and install trench body with all necessary installation and connections. This includes all civil works and connection to piping as per the Engineer instructions (similar to existing in room B122) 
</t>
  </si>
  <si>
    <t>m</t>
  </si>
  <si>
    <t>SANITARY, WASTE &amp; VENT PIPE WORK INSTALLATION
TOTAL CARRIED TO PRICE SUMMARY</t>
  </si>
  <si>
    <t>WATER SUPPLY</t>
  </si>
  <si>
    <r>
      <t xml:space="preserve">Cold Water Piping 
</t>
    </r>
    <r>
      <rPr>
        <sz val="10"/>
        <rFont val="Times New Roman"/>
        <family val="1"/>
      </rPr>
      <t xml:space="preserve">Supply, install and test water supply system (similar to existing). Cost to include all connections, supports, reducers, isolating valves, pressure gauges, pressure reducing valves, and accessories so that all piping can receive sanitary fixtures. To include any required coring and civil works. Works should be based on standard installation details, drawings, and specifications to the approval of the engineer.
</t>
    </r>
  </si>
  <si>
    <t>Ø 20 mm PPR</t>
  </si>
  <si>
    <t>Ø 25 mm PPR</t>
  </si>
  <si>
    <t>Ø 32 mm PPR</t>
  </si>
  <si>
    <t>Ø 20 mm Galvanized</t>
  </si>
  <si>
    <t>Ø 25 mm Galvanized</t>
  </si>
  <si>
    <t>Ø 32 mm Galvanized</t>
  </si>
  <si>
    <r>
      <t xml:space="preserve">Hot Water Piping 
</t>
    </r>
    <r>
      <rPr>
        <sz val="10"/>
        <rFont val="Times New Roman"/>
        <family val="1"/>
      </rPr>
      <t xml:space="preserve">Supply, install and test water supply system (similar to existing). Cost to include all connections, supports, reducers, isolating valves, pressure gauges, pressure reducing valves, accessories, and insulation, so that all piping can receive sanitary fixtures. To include any required coring and civil works. Works should be based on standard installation details, drawings, and specifications to the approval of the engineer.
</t>
    </r>
  </si>
  <si>
    <t>WATER SUPPLY
TOTAL CARRIED TO PRICE SUMMARY</t>
  </si>
  <si>
    <t>FIREFIGHTING SYSTEM
TOTAL CARRIED TO PRICE SUMMARY</t>
  </si>
  <si>
    <r>
      <t xml:space="preserve">Fire Extinguisher
</t>
    </r>
    <r>
      <rPr>
        <sz val="10"/>
        <rFont val="Times New Roman"/>
        <family val="1"/>
      </rPr>
      <t xml:space="preserve">Supply and install ABC Fire Extinguisher 4.5kg similar to existing.
</t>
    </r>
  </si>
  <si>
    <r>
      <t xml:space="preserve">Sprinkler Covers 
</t>
    </r>
    <r>
      <rPr>
        <sz val="10"/>
        <rFont val="Times New Roman"/>
        <family val="1"/>
      </rPr>
      <t xml:space="preserve">Supply and install Sprinkler covers in Basement Car parking Area 
</t>
    </r>
  </si>
  <si>
    <r>
      <t xml:space="preserve">Electrical Fire Pumps
</t>
    </r>
    <r>
      <rPr>
        <sz val="10"/>
        <rFont val="Times New Roman"/>
        <family val="1"/>
      </rPr>
      <t xml:space="preserve">Test and Repair Electrical pump  (seal, and all related mechanical and electrical equipments).
</t>
    </r>
  </si>
  <si>
    <r>
      <t xml:space="preserve">Diesel Fire Pumps
</t>
    </r>
    <r>
      <rPr>
        <sz val="10"/>
        <rFont val="Times New Roman"/>
        <family val="1"/>
      </rPr>
      <t xml:space="preserve">Supply and install 2 Batteries 100 AH for Diesel Fire Pump FP-3 including testing and repairing of deisel pump if needed.
</t>
    </r>
  </si>
  <si>
    <t>VENTILATION, AIR CONDITIONING
TOTAL CARRIED TO PRICE SUMMARY</t>
  </si>
  <si>
    <t xml:space="preserve">Return Bar Supply Grille 16" </t>
  </si>
  <si>
    <t xml:space="preserve">Return Bar Supply Grille 6" </t>
  </si>
  <si>
    <t xml:space="preserve">Return Bar Supply Grille 4" </t>
  </si>
  <si>
    <t>Return linear bar grille</t>
  </si>
  <si>
    <t xml:space="preserve">Linear Bar Supply Grille 8" </t>
  </si>
  <si>
    <t xml:space="preserve">Linear Bar Supply Grille 6" </t>
  </si>
  <si>
    <t xml:space="preserve">Linear Bar Supply Grille 4" </t>
  </si>
  <si>
    <t>Supply linear bar grille</t>
  </si>
  <si>
    <t>Return Linear Diffuser 6 Slots 1"width</t>
  </si>
  <si>
    <t>Return Linear Diffuser 5 Slots 1"width</t>
  </si>
  <si>
    <t>Return Linear Diffuser 4 Slots 1"width</t>
  </si>
  <si>
    <t>Return Linear Slot Diffuser</t>
  </si>
  <si>
    <t>Supply Linear Diffuser 6 Slots 1"width</t>
  </si>
  <si>
    <t>Supply Linear Diffuser 5 Slots 1"width</t>
  </si>
  <si>
    <t>Supply Linear Diffuser 4 Slots 1"width</t>
  </si>
  <si>
    <t>Supply Linear Slot Diffuser</t>
  </si>
  <si>
    <t>ER 16" x 16"</t>
  </si>
  <si>
    <t>ER 10" x 10"</t>
  </si>
  <si>
    <t>ER 6" x 6"</t>
  </si>
  <si>
    <t>Exhaust Grille</t>
  </si>
  <si>
    <t>SG 92" x 8"</t>
  </si>
  <si>
    <t>Supply Grille</t>
  </si>
  <si>
    <t xml:space="preserve">RD 21" x 21"  </t>
  </si>
  <si>
    <t xml:space="preserve">RD 18" x 18"  </t>
  </si>
  <si>
    <t xml:space="preserve">RD 15" x 15"  </t>
  </si>
  <si>
    <t>Return Ceiling Diffuser</t>
  </si>
  <si>
    <t xml:space="preserve">CD 21" x 21"  </t>
  </si>
  <si>
    <t xml:space="preserve">CD 15" x 15"  </t>
  </si>
  <si>
    <t xml:space="preserve">CD 12" x 12"  </t>
  </si>
  <si>
    <t xml:space="preserve">CD 9" x 9"  </t>
  </si>
  <si>
    <t>Supply Ceiling Diffuser</t>
  </si>
  <si>
    <r>
      <t xml:space="preserve">Diffusers, Registers and Grills:
</t>
    </r>
    <r>
      <rPr>
        <sz val="10"/>
        <rFont val="Times New Roman"/>
        <family val="1"/>
      </rPr>
      <t xml:space="preserve">Fix the Following Complete with all Duct Connections, Plenum Boxes,Repair existing insulation, Built-in Volume Dampers, and Framing as Specified and as Shown on Drawings and details.
</t>
    </r>
  </si>
  <si>
    <t xml:space="preserve">Linear Bar Return Grille 6" </t>
  </si>
  <si>
    <t>ER 22" x 22"</t>
  </si>
  <si>
    <t>L</t>
  </si>
  <si>
    <t>ER 20" x 20"</t>
  </si>
  <si>
    <t>K</t>
  </si>
  <si>
    <t>ER 18" x 18"</t>
  </si>
  <si>
    <t>J</t>
  </si>
  <si>
    <t>I</t>
  </si>
  <si>
    <t>ER 15" x 15"</t>
  </si>
  <si>
    <t>H</t>
  </si>
  <si>
    <t>ER 14" x 14"</t>
  </si>
  <si>
    <t>G</t>
  </si>
  <si>
    <t>ER 12" x 12"</t>
  </si>
  <si>
    <t>ER 9" x 9"</t>
  </si>
  <si>
    <t>ER 8" x 8"</t>
  </si>
  <si>
    <r>
      <t xml:space="preserve">ER </t>
    </r>
    <r>
      <rPr>
        <sz val="10"/>
        <color indexed="8"/>
        <rFont val="Times New Roman"/>
        <family val="1"/>
      </rPr>
      <t xml:space="preserve">Ø6" </t>
    </r>
  </si>
  <si>
    <t>Exhaust register</t>
  </si>
  <si>
    <t>TR 12" x 12"</t>
  </si>
  <si>
    <t>TR 10" x 10"</t>
  </si>
  <si>
    <t>TR 9" x 9"</t>
  </si>
  <si>
    <t>TR 8" x 8"</t>
  </si>
  <si>
    <t>TR 6" x 6"</t>
  </si>
  <si>
    <t>Transfer register</t>
  </si>
  <si>
    <t>SR 24" x 24"</t>
  </si>
  <si>
    <t>SR 22" x 22"</t>
  </si>
  <si>
    <t>SR 20" x 20"</t>
  </si>
  <si>
    <t>SR 18" x 18"</t>
  </si>
  <si>
    <t>SR 16" x 16"</t>
  </si>
  <si>
    <t>SR 15" x 15"</t>
  </si>
  <si>
    <t>SR 14" x 14"</t>
  </si>
  <si>
    <t>SR 12" x 12"</t>
  </si>
  <si>
    <t>SR 10" x 10"</t>
  </si>
  <si>
    <t>Supply register</t>
  </si>
  <si>
    <t xml:space="preserve">RD 12" x 12"  </t>
  </si>
  <si>
    <t xml:space="preserve">RD 9" x 9"   </t>
  </si>
  <si>
    <t xml:space="preserve">RD 6" x 6"   </t>
  </si>
  <si>
    <t xml:space="preserve">CD 18" x 18"  </t>
  </si>
  <si>
    <t xml:space="preserve">CD 6" x 6"  </t>
  </si>
  <si>
    <r>
      <t xml:space="preserve">Diffusers, Registers and Grills:
</t>
    </r>
    <r>
      <rPr>
        <sz val="10"/>
        <rFont val="Times New Roman"/>
        <family val="1"/>
      </rPr>
      <t>Supply and Install the Following Complete with all Duct Connections, Plenum Boxes, insulation, Built-in Volume Dampers, and Framing, similar to existing.  as Specified and as Shown on Drawings and details.</t>
    </r>
    <r>
      <rPr>
        <b/>
        <sz val="10"/>
        <rFont val="Times New Roman"/>
        <family val="1"/>
      </rPr>
      <t xml:space="preserve">
</t>
    </r>
  </si>
  <si>
    <t>Door size 1800 x 2300mm</t>
  </si>
  <si>
    <t>Door size 3020 x 3830mm</t>
  </si>
  <si>
    <t>Door size 2770 x 3700mm</t>
  </si>
  <si>
    <t xml:space="preserve">Door size 2200 x 2750mm </t>
  </si>
  <si>
    <r>
      <t xml:space="preserve">Air Curtains
</t>
    </r>
    <r>
      <rPr>
        <sz val="10"/>
        <rFont val="Times New Roman"/>
        <family val="1"/>
      </rPr>
      <t>Repair, Replace, and Test motor, blower, Support Framing, Mounting  Bolts, Controls, Electrical Outlets connection and all Necessary Fixing Accessories and Connection as Scheduled and as Specified. Similar to the existing equipment.</t>
    </r>
    <r>
      <rPr>
        <b/>
        <sz val="10"/>
        <rFont val="Times New Roman"/>
        <family val="1"/>
      </rPr>
      <t xml:space="preserve">
</t>
    </r>
  </si>
  <si>
    <t>300 CFM</t>
  </si>
  <si>
    <r>
      <rPr>
        <sz val="10"/>
        <rFont val="Times New Roman"/>
        <family val="1"/>
      </rPr>
      <t>Supply, Install and Test the Following Fans, Including Flanges, Support Framing, Mounting  Bolts, Controls, Sound Attenuators if required and all Necessary Fixing Accessories and Connection as Specified, and in accordance with the drawings and specifications. Located above false ceiling and serving new toilets in room 1028.</t>
    </r>
    <r>
      <rPr>
        <b/>
        <sz val="10"/>
        <rFont val="Times New Roman"/>
        <family val="1"/>
      </rPr>
      <t xml:space="preserve">
</t>
    </r>
  </si>
  <si>
    <t>EXF-41 (2075 cfm)</t>
  </si>
  <si>
    <t>EXF-33 (1700 cfm)</t>
  </si>
  <si>
    <t>EXF-4 (2550 cfm)</t>
  </si>
  <si>
    <t>EXF-2 (7000 cfm)</t>
  </si>
  <si>
    <r>
      <rPr>
        <sz val="10"/>
        <rFont val="Times New Roman"/>
        <family val="1"/>
      </rPr>
      <t>Repair and Replace the necessary parts Including motor, blower, Belts, dampers, Filters, Flanges, Support Framing, Mounting  Bolts, ant vibration, Controls, Sound Attenuators, Automatic Shutters (Where Applicable) Electrical Outlets connection and all Necessary Fixing Accessories and duct Connection as Scheduled and as Specified. Similar to the existing equipment.</t>
    </r>
    <r>
      <rPr>
        <b/>
        <sz val="10"/>
        <rFont val="Times New Roman"/>
        <family val="1"/>
      </rPr>
      <t xml:space="preserve">
</t>
    </r>
  </si>
  <si>
    <t>Fans</t>
  </si>
  <si>
    <r>
      <t xml:space="preserve">Relocation and Rerouting Existing Air Conditioning Units Serving Server Room (0081) @ GF zone C 
</t>
    </r>
    <r>
      <rPr>
        <sz val="10"/>
        <rFont val="Times New Roman"/>
        <family val="1"/>
      </rPr>
      <t xml:space="preserve">Relocation of existing outdoor condenser split air conditioning units from generator's Chimney shaft to new location on roof.  Item to include new insulated refrigerant piping and all needed electrical and mechanical connections and accessories </t>
    </r>
    <r>
      <rPr>
        <b/>
        <sz val="10"/>
        <rFont val="Times New Roman"/>
        <family val="1"/>
      </rPr>
      <t xml:space="preserve">
</t>
    </r>
  </si>
  <si>
    <t>FCU-B8 550 cfm (B015 Security office)</t>
  </si>
  <si>
    <t>FCU-B9  550 cfm (B012 Security office)</t>
  </si>
  <si>
    <t>FCU-B15 1760 cfm (B129 Misters' drivers)</t>
  </si>
  <si>
    <t>FCU-S7  2100 cfm (B124 Entrance Hall)</t>
  </si>
  <si>
    <r>
      <t xml:space="preserve">Fan Coil Units
</t>
    </r>
    <r>
      <rPr>
        <sz val="10"/>
        <rFont val="Times New Roman"/>
        <family val="1"/>
      </rPr>
      <t>Replacing, and Installing new Fan Coil Units, Including motor, blower, coil, Belts, dampers, Filters, Flanges, Support Framing, Mounting Bolts, Water Connections, Electrical Controls, Electrical Outlet connection and all Necessary Fixing Accessories and Duct Connection as Scheduled and as Specified. FCU shall be of make TRANE or approved equal</t>
    </r>
    <r>
      <rPr>
        <b/>
        <sz val="10"/>
        <rFont val="Times New Roman"/>
        <family val="1"/>
      </rPr>
      <t xml:space="preserve">
</t>
    </r>
  </si>
  <si>
    <t>AHU-S9 (14060 cfm)</t>
  </si>
  <si>
    <t>AHU-G4 (22560 cfm)</t>
  </si>
  <si>
    <t>AHU-F10 (25730 cfm)</t>
  </si>
  <si>
    <t>Repair or replace doors for the following AHUs. (TRANE)</t>
  </si>
  <si>
    <t>AHU-F9 (17600CFM)</t>
  </si>
  <si>
    <t>AHU-F2 (13300CFM)</t>
  </si>
  <si>
    <t>Repair coil, duct connections, body and all damaged accessories. (TRANE)</t>
  </si>
  <si>
    <t>Air Handling Units</t>
  </si>
  <si>
    <t xml:space="preserve">
Air Balancing Adjustment in Ground Floor Rooms (0152 to 0163) and in First Floor Rooms (1172 to 1183)
</t>
  </si>
  <si>
    <t>Cooling and Heating Problem in Ground and First Floor Zone B (Due to new Adjacent building constuction)</t>
  </si>
  <si>
    <t xml:space="preserve">
Treatment for Humity Problem in Zone A Ground floor Room  (0009 A) as per Appendix #1
</t>
  </si>
  <si>
    <t xml:space="preserve">
Treatment for Humity Problem in Zone A Basement Rooms (B030 to B044) as per Appendix #1
</t>
  </si>
  <si>
    <t>Treatment for Humidity Problem</t>
  </si>
  <si>
    <r>
      <rPr>
        <b/>
        <sz val="10"/>
        <rFont val="Times New Roman"/>
        <family val="1"/>
      </rPr>
      <t>Chilled Water and Heating Pumps</t>
    </r>
    <r>
      <rPr>
        <sz val="10"/>
        <rFont val="Times New Roman"/>
        <family val="1"/>
      </rPr>
      <t xml:space="preserve">
Remove, Repair, reinstall, connect and test the following pumps (CHWPs 3 and 5) complete with pressure switch and gauges, and all necessary fixing accessories and pipe Connection as Scheduled and Specified. Similar to the existing equipment.
</t>
    </r>
  </si>
  <si>
    <r>
      <rPr>
        <b/>
        <sz val="10"/>
        <rFont val="Times New Roman"/>
        <family val="1"/>
      </rPr>
      <t>Air Cooled Chillers (on Roof)</t>
    </r>
  </si>
  <si>
    <r>
      <t>m</t>
    </r>
    <r>
      <rPr>
        <vertAlign val="superscript"/>
        <sz val="10"/>
        <color indexed="8"/>
        <rFont val="Times New Roman"/>
        <family val="1"/>
      </rPr>
      <t>2</t>
    </r>
  </si>
  <si>
    <t xml:space="preserve">40 mm thick blanket </t>
  </si>
  <si>
    <r>
      <rPr>
        <b/>
        <sz val="10"/>
        <rFont val="Times New Roman"/>
        <family val="1"/>
      </rPr>
      <t>Fiber glass insulation Repairs</t>
    </r>
    <r>
      <rPr>
        <sz val="10"/>
        <rFont val="Times New Roman"/>
        <family val="1"/>
      </rPr>
      <t xml:space="preserve">
Fiber glass insulation thermosetting resin, 1.5 pcf or 24 kg/m³,
minimum K-factor of 0.22 BTU in/ft².hr.of at 75°F or 0.032 w/m°C at 24°C, including fixation and installation complete as specified and as shown on drawings.
</t>
    </r>
  </si>
  <si>
    <t>kg</t>
  </si>
  <si>
    <t>Galvanized steel ducts G90</t>
  </si>
  <si>
    <r>
      <t xml:space="preserve">Galvanized Steel Sheet Metal Ductwork Repairs
</t>
    </r>
    <r>
      <rPr>
        <sz val="10"/>
        <color indexed="8"/>
        <rFont val="Times New Roman"/>
        <family val="1"/>
      </rPr>
      <t xml:space="preserve">Including all splitters, volume dampers , air deflectors, hangers, supports, joints, access doors, sealants, duct connections, sleeves, frames, collars, fittings, controls and accessories; all gauges; square or rectangular section; fixing to concrete/steel soffits or the like, complete as specified and as shown on drawings.
</t>
    </r>
  </si>
  <si>
    <r>
      <rPr>
        <b/>
        <sz val="10"/>
        <rFont val="Times New Roman"/>
        <family val="1"/>
      </rPr>
      <t>Duct Work</t>
    </r>
  </si>
  <si>
    <t>Item.</t>
  </si>
  <si>
    <r>
      <t xml:space="preserve">Duct Cleaning
</t>
    </r>
    <r>
      <rPr>
        <sz val="10"/>
        <rFont val="Times New Roman"/>
        <family val="1"/>
      </rPr>
      <t>Cleaning of all dirt, dust, mold, and moisture from all Supply Return, Fresh air and Exhaust ducts</t>
    </r>
    <r>
      <rPr>
        <b/>
        <sz val="10"/>
        <rFont val="Times New Roman"/>
        <family val="1"/>
      </rPr>
      <t xml:space="preserve">
</t>
    </r>
  </si>
  <si>
    <t>LS</t>
  </si>
  <si>
    <r>
      <rPr>
        <b/>
        <sz val="10"/>
        <rFont val="Times New Roman"/>
        <family val="1"/>
      </rPr>
      <t>Chilled Water and Heating Pumps</t>
    </r>
    <r>
      <rPr>
        <sz val="10"/>
        <rFont val="Times New Roman"/>
        <family val="1"/>
      </rPr>
      <t xml:space="preserve">
Alignment of all Chilled water and heating pump couplings 
</t>
    </r>
  </si>
  <si>
    <r>
      <rPr>
        <b/>
        <sz val="10"/>
        <rFont val="Times New Roman"/>
        <family val="1"/>
      </rPr>
      <t xml:space="preserve">Chilled Water and Heating Pipes Insulation Repairs </t>
    </r>
    <r>
      <rPr>
        <sz val="10"/>
        <rFont val="Times New Roman"/>
        <family val="1"/>
      </rPr>
      <t xml:space="preserve">
Fiber glass insulation thermosetting resin,64 kg/m³,
minimum K-factor of 0.22 BTU in/ft².hr.of at 75°F or 0.032 w/m°C at 24°C, including aluminum tape cover. of all sizes (from 1/2" to 14") of 2" thickness in specific locations as per site conditions.
</t>
    </r>
  </si>
  <si>
    <r>
      <rPr>
        <b/>
        <sz val="10"/>
        <rFont val="Times New Roman"/>
        <family val="1"/>
      </rPr>
      <t>Pressure Gauges 10 bars</t>
    </r>
    <r>
      <rPr>
        <sz val="10"/>
        <rFont val="Times New Roman"/>
        <family val="1"/>
      </rPr>
      <t xml:space="preserve">
Replace all Pressure Gauges in chilled water and heating system. Similar to existing on site.
</t>
    </r>
  </si>
  <si>
    <r>
      <rPr>
        <b/>
        <sz val="10"/>
        <rFont val="Times New Roman"/>
        <family val="1"/>
      </rPr>
      <t>Air Handling Units</t>
    </r>
  </si>
  <si>
    <t>Replace all fan belts for AHU's and FAHU's similar to existing as per Appendix #2</t>
  </si>
  <si>
    <t>Replace all aluminum air filters for AHU's and FAHU's similar to existing as per Appendix #2</t>
  </si>
  <si>
    <r>
      <t xml:space="preserve">Fan Coil Units
</t>
    </r>
    <r>
      <rPr>
        <sz val="10"/>
        <rFont val="Times New Roman"/>
        <family val="1"/>
      </rPr>
      <t xml:space="preserve">Replacing, and Installing new Fan Coil Units, Including motor, blower, coil, Belts, dampers, Filters, Flanges, Support Framing,  Mounting  Bolts, Water Connections, Electrical Controls, Electrical Outlet connection and all Necessary Fixing Accessories and Duct Connection as Scheduled and as Specified. FCU shall be of make TRANE or approved equal
</t>
    </r>
  </si>
  <si>
    <t>Replace all fan belts for FCU's similar to existing as per Appendix #3</t>
  </si>
  <si>
    <t>Replace all aluminum air filters for FCU's similar to existing as per Appendix #3</t>
  </si>
  <si>
    <t>Replace all fan belts for Fans similar to existing as per Appendix #4</t>
  </si>
  <si>
    <t>Replace all aluminum air filters for Fans similar to existing as per Appendix #4</t>
  </si>
  <si>
    <t>GENERAL MECHANICAL WORKS
TOTAL CARRIED TO PRICE SUMMARY</t>
  </si>
  <si>
    <t>PACKAGE 4</t>
  </si>
  <si>
    <t>GRAND TOTAL PACKAGE 4</t>
  </si>
  <si>
    <t>MECHANICAL WORKS
TOTAL CARRIED TO PRICE SUMMARY</t>
  </si>
  <si>
    <t>CHAPTER 1 - WIRING DEVICES AND DISCONNECT</t>
  </si>
  <si>
    <t>Wall mounted simple socket,13A-250V, 3 PIN</t>
  </si>
  <si>
    <t>No</t>
  </si>
  <si>
    <t>Wall mounted duplex socket,13A-250V, 3 PIN</t>
  </si>
  <si>
    <t>Wall mounted weather proof simple socket, 13A-250V, 3 PIN</t>
  </si>
  <si>
    <t>Wall mounted weather proof duplex socket, 13A-250V, 3 PIN</t>
  </si>
  <si>
    <t>1.2</t>
  </si>
  <si>
    <t>Cord grip outlet and switch for fan coil</t>
  </si>
  <si>
    <t>Switched Electrical outlet water proof inside pantry for Microwave</t>
  </si>
  <si>
    <t>Switched Electrical outlet water proof inside pantry for Fridge</t>
  </si>
  <si>
    <t>Switched Electrical outlet water proof inside pantry for Hood</t>
  </si>
  <si>
    <t>1.2.5</t>
  </si>
  <si>
    <t>Switched Electrical outlet water proof inside pantry for Cooker</t>
  </si>
  <si>
    <t>1.2.6</t>
  </si>
  <si>
    <t>Switched Electrical outlet water proof inside pantry for Freezer</t>
  </si>
  <si>
    <t>1.2.7</t>
  </si>
  <si>
    <t>Switched Electrical outlet water proof inside pantry for Dish washer</t>
  </si>
  <si>
    <t>1.3</t>
  </si>
  <si>
    <t>Wall mounted one way, one gang lighting switch 10A-250V</t>
  </si>
  <si>
    <t>Wall mounted one way, one gang lighting switch 10A-250V (W.P)</t>
  </si>
  <si>
    <t>WIRING DEVICES AND DISCONNECT
TOTAL CARRIED TO PRICE SUMMARY</t>
  </si>
  <si>
    <t>3</t>
  </si>
  <si>
    <t>Supply, install and test the lighting fixtures complete with all the necessary wires conduits, boxes, outlet points and accessories required to provide power to each lighting fitting from Panel board including the earth wire as per the drawings, specifications and Engineer instructions.
The Contractor should submit samples of each lighting fixture for approval. The fixtures shall be of Led type.</t>
  </si>
  <si>
    <t>Recessed mounted Led lighting fixture 60x60</t>
  </si>
  <si>
    <t>3.1.3</t>
  </si>
  <si>
    <t>Linear led light under closet in pantries</t>
  </si>
  <si>
    <t>3.1.4</t>
  </si>
  <si>
    <t>Wall mounted Up/Down led light fixture in toilets</t>
  </si>
  <si>
    <t>LIGHTING FIXTURES
TOTAL CARRIED TO PRICE SUMMARY</t>
  </si>
  <si>
    <t>ELECTRICAL WORKS RELATED TO MECHANICAL EQUIPMENTS
TOTAL CARRIED TO PRICE SUMMARY</t>
  </si>
  <si>
    <t>ELECTRICAL WORKS
TOTAL CARRIED TO PRICE SUMMARY</t>
  </si>
  <si>
    <t>Wall mounted controllable simple socket, 13A-250V, 3 PIN</t>
  </si>
  <si>
    <t>Wall mounted UPS simple socket, 13A-250V, 3 PIN</t>
  </si>
  <si>
    <t>Wall mounted UPS duplex socket, 13A-250V, 3 PIN</t>
  </si>
  <si>
    <t>Wall mounted controllable UPS simplex socket, 13A-250V, 3 PIN</t>
  </si>
  <si>
    <t>Floor mounted simple socket, 13A-250V, 3 PIN</t>
  </si>
  <si>
    <t>Floor mounted duplex socket, 13A-250V, 3 PIN</t>
  </si>
  <si>
    <t>Floor mounted UPS simple socket, 13A-250V, 3 PIN</t>
  </si>
  <si>
    <t>Wall mounted power socket, 16A-250V, 3 PIN</t>
  </si>
  <si>
    <t>Wall mounted three phase socket, 16A-380V, 5 PIN</t>
  </si>
  <si>
    <t>Switched electrical outlet</t>
  </si>
  <si>
    <t>Electrical outlet</t>
  </si>
  <si>
    <t>Electrical outlet water proof inside kitchens</t>
  </si>
  <si>
    <t>Electrical outlet water proof for jaccuzi</t>
  </si>
  <si>
    <t>Floor Electrical outlet water proof inside kitchens</t>
  </si>
  <si>
    <t>Electrical outlet for Thermostat</t>
  </si>
  <si>
    <t>1.2.8</t>
  </si>
  <si>
    <t xml:space="preserve">Electrical outlet for sectional motorized door with control </t>
  </si>
  <si>
    <t>1.2.9</t>
  </si>
  <si>
    <t xml:space="preserve">Electrical outlet for double Side hinged motorized door with control </t>
  </si>
  <si>
    <t>1.2.10</t>
  </si>
  <si>
    <t>Electrical outlet for double Side glass motorized door with control in entrance (B124)</t>
  </si>
  <si>
    <t>Wall mounted one way, two gang lighting switch 10A-250V</t>
  </si>
  <si>
    <t>Wall mounted one way, three gang lighting switch 10A-250V</t>
  </si>
  <si>
    <t>Wall mounted two way, one gang lighting switch 10A-250V</t>
  </si>
  <si>
    <t>1.3.5</t>
  </si>
  <si>
    <t>Wall mounted two way, two gang lighting switch 10A-250V</t>
  </si>
  <si>
    <t>1.3.6</t>
  </si>
  <si>
    <t>Wall mounted three way, one gang lighting switch 10A-250V</t>
  </si>
  <si>
    <t>1.3.7</t>
  </si>
  <si>
    <t>1.3.8</t>
  </si>
  <si>
    <t>Wall mounted one way, two gang lighting switch 10A-250V (W.P)</t>
  </si>
  <si>
    <t>1.4</t>
  </si>
  <si>
    <t>1.4.1</t>
  </si>
  <si>
    <t>Disconnect switch for AHU rated 3x16A (W.P).</t>
  </si>
  <si>
    <t>1.4.2</t>
  </si>
  <si>
    <t>Disconnect switch for AHU rated 3x20A (W.P)</t>
  </si>
  <si>
    <t>1.4.3</t>
  </si>
  <si>
    <t>Disconnect switch for AHU rated 3x25A (W.P)</t>
  </si>
  <si>
    <t>1.4.4</t>
  </si>
  <si>
    <t>Disconnect switch for AHU rated 3x32A (W.P)</t>
  </si>
  <si>
    <t>1.4.5</t>
  </si>
  <si>
    <t>Disconnect switch for AHU rated 3x40A (W.P)</t>
  </si>
  <si>
    <t>1.4.6</t>
  </si>
  <si>
    <t>Disconnect switch for AHU rated 3x63A (W.P)</t>
  </si>
  <si>
    <t>1.4.7</t>
  </si>
  <si>
    <t>Disconnect switch for AHU rated 3x80A (W.P)</t>
  </si>
  <si>
    <t>1.4.8</t>
  </si>
  <si>
    <t>Disconnect switch for EF rated 2x16A (W.P)</t>
  </si>
  <si>
    <t>1.4.9</t>
  </si>
  <si>
    <t>Disconnect switch for EF rated 3x16A (W.P)</t>
  </si>
  <si>
    <t>1.4.10</t>
  </si>
  <si>
    <t>Disconnect switch for EF rated 3x20A (W.P)</t>
  </si>
  <si>
    <t>1.4.11</t>
  </si>
  <si>
    <t>Disconnect switch for EF rated 3x25A (W.P)</t>
  </si>
  <si>
    <t>1.4.12</t>
  </si>
  <si>
    <t>Disconnect switch for EF rated 3x40A (W.P)</t>
  </si>
  <si>
    <t>1.4.13</t>
  </si>
  <si>
    <t>Disconnect switch for EF rated 3x63A (W.P)</t>
  </si>
  <si>
    <t>1.4.14</t>
  </si>
  <si>
    <t>Disconnect switch for FAF rated 3x16A (W.P)</t>
  </si>
  <si>
    <t>1.4.15</t>
  </si>
  <si>
    <t>Disconnect switch for FAF rated 3x25A (W.P)</t>
  </si>
  <si>
    <t>1.4.16</t>
  </si>
  <si>
    <t>Disconnect switch for FAF rated 3x32A (W.P)</t>
  </si>
  <si>
    <t>1.4.17</t>
  </si>
  <si>
    <t>Disconnect switch for FAF rated 3x63A (W.P)</t>
  </si>
  <si>
    <t>1.4.18</t>
  </si>
  <si>
    <t>Disconnect switch for FA-AHU rated 2x16A (W.P)</t>
  </si>
  <si>
    <t>1.4.19</t>
  </si>
  <si>
    <t>Disconnect switch for FA-AHU rated 3x16A (W.P)</t>
  </si>
  <si>
    <t>1.4.20</t>
  </si>
  <si>
    <t>Disconnect switch for FA-AHU rated 3x20A (W.P)</t>
  </si>
  <si>
    <t>1.4.21</t>
  </si>
  <si>
    <t>Disconnect switch for Air curtain rated 2x16A (W.P)</t>
  </si>
  <si>
    <t>1.5</t>
  </si>
  <si>
    <t>1.5.1</t>
  </si>
  <si>
    <t>1.5.2</t>
  </si>
  <si>
    <t>1.5.3</t>
  </si>
  <si>
    <t>1.5.4</t>
  </si>
  <si>
    <t>1.5.5</t>
  </si>
  <si>
    <t>1.5.6</t>
  </si>
  <si>
    <t>1.5.7</t>
  </si>
  <si>
    <t>1.5.8</t>
  </si>
  <si>
    <t>1.5.9</t>
  </si>
  <si>
    <t>1.5.10</t>
  </si>
  <si>
    <t>1.5.11</t>
  </si>
  <si>
    <t>1.5.12</t>
  </si>
  <si>
    <t>1.5.13</t>
  </si>
  <si>
    <t>Supply, install, connect and test the lighting fixtures complete with all the necessary wires conduits, boxes, outlet points and accessories required to provide power to each lighting fitting from Panel board including the earth wire as per the drawings, specifications and Engineer instructions.
The Contractor should submit samples of each lighting fixture for approval. The fixtures shall be of Led type.</t>
  </si>
  <si>
    <t xml:space="preserve">Suspended led spot light on track 7w </t>
  </si>
  <si>
    <t>3.1.5</t>
  </si>
  <si>
    <t>Chandelier Led lamp 20w</t>
  </si>
  <si>
    <t>3.1.6</t>
  </si>
  <si>
    <t>Closet linear led light</t>
  </si>
  <si>
    <t>3.1.7</t>
  </si>
  <si>
    <t>Surface mounted lighting fixture with 4x36w fluorescent lamp</t>
  </si>
  <si>
    <t>3.1.8</t>
  </si>
  <si>
    <t>Wall mounted upward led lighting fixture in offices</t>
  </si>
  <si>
    <t>Wall mounted bulk head led light</t>
  </si>
  <si>
    <t>Wall mounted Led lighting fixture in corridors</t>
  </si>
  <si>
    <t>Wall mounted cone lighting fixture in stairs</t>
  </si>
  <si>
    <t>Spot lights in suspended tray fixture</t>
  </si>
  <si>
    <t>Wall mounted Exit sign</t>
  </si>
  <si>
    <t>Indirect Led light</t>
  </si>
  <si>
    <t>Suspended linear led light fixture</t>
  </si>
  <si>
    <t>Projectors LED 150W</t>
  </si>
  <si>
    <t>Wall mounted bedroom</t>
  </si>
  <si>
    <t xml:space="preserve">Linear led light in parking Basement </t>
  </si>
  <si>
    <t>Chandelier (CH1) 1500W in private residence hall (B020)</t>
  </si>
  <si>
    <t xml:space="preserve">Chandelier (CH2) 1000W in lobby (1066) </t>
  </si>
  <si>
    <t>Chandelier (CH2) 1000W in stairs (ST10)</t>
  </si>
  <si>
    <t>Provisional Chandelier (CH2) 1000W in stairs (ST6 and ST8)</t>
  </si>
  <si>
    <t>Chandelier (CH2)1000W in Reception Hall (0129)</t>
  </si>
  <si>
    <t>Wall mounted led lighting fixture in Reception Hall fed from UPS-Panel</t>
  </si>
  <si>
    <t>4</t>
  </si>
  <si>
    <t>Upgraded PABX with all needed accessories</t>
  </si>
  <si>
    <t>Main patch panel</t>
  </si>
  <si>
    <t>Cabinet switch</t>
  </si>
  <si>
    <t>Wall mounted telepone outlet RJ45 including cat 6A cable to telephone terminal cabinet</t>
  </si>
  <si>
    <t>Desk telepone outlet RJ45 including cat 6A cable to telephone terminal cabinet</t>
  </si>
  <si>
    <t>Floor telepone outlet RJ45 including cat 6A cable to telephone terminal cabinet</t>
  </si>
  <si>
    <t>Fax wall telepone outlet RJ45 including cat 6A cable to telephone terminal cabinet</t>
  </si>
  <si>
    <t>Wall mounted Data outlet RJ45 including cat 6A cable to data cabinet.</t>
  </si>
  <si>
    <t>Floor mounted Data outlet RJ45 including cat 6A cable to data cabinet.</t>
  </si>
  <si>
    <t>Computer data cabinet</t>
  </si>
  <si>
    <t>TELEPHONE AND DATA
TOTAL CARRIED TO PRICE SUMMARY</t>
  </si>
  <si>
    <t>6</t>
  </si>
  <si>
    <t>Ionization type smoke detector</t>
  </si>
  <si>
    <t>Optical type smoke detector</t>
  </si>
  <si>
    <t>6.1.3</t>
  </si>
  <si>
    <t xml:space="preserve">Rate of rise / fixed temperature heat detector </t>
  </si>
  <si>
    <t>6.1.4</t>
  </si>
  <si>
    <t>Flame detector</t>
  </si>
  <si>
    <t>6.1.5</t>
  </si>
  <si>
    <t>Fire alarm horn</t>
  </si>
  <si>
    <t>6.1.6</t>
  </si>
  <si>
    <t>Remote indicator</t>
  </si>
  <si>
    <t>6.1.7</t>
  </si>
  <si>
    <t>End of line resistor</t>
  </si>
  <si>
    <t>6.1.8</t>
  </si>
  <si>
    <t>Addressible monitor module</t>
  </si>
  <si>
    <t>6.1.9</t>
  </si>
  <si>
    <t>Addressible control module</t>
  </si>
  <si>
    <t>Addressible fault isolator</t>
  </si>
  <si>
    <t>Maual pull station</t>
  </si>
  <si>
    <t>Main alarm control panel with annunciator</t>
  </si>
  <si>
    <t>FIRE ALARM SYSTEM
TOTAL CARRIED TO PRICE SUMMARY</t>
  </si>
  <si>
    <t>7</t>
  </si>
  <si>
    <t>7.1.1</t>
  </si>
  <si>
    <t>Wall mounted TV outlet</t>
  </si>
  <si>
    <t>7.1.2</t>
  </si>
  <si>
    <t>Floor mounted TV outlet</t>
  </si>
  <si>
    <t>7.1.3</t>
  </si>
  <si>
    <t>3-way splitter</t>
  </si>
  <si>
    <t>7.1.4</t>
  </si>
  <si>
    <t>2-way splitter</t>
  </si>
  <si>
    <t>4-way tap-off box</t>
  </si>
  <si>
    <t>3-way tap-off box</t>
  </si>
  <si>
    <t>2-way tap-off box</t>
  </si>
  <si>
    <t>Amplifier</t>
  </si>
  <si>
    <t>MATV SYSTEM
TOTAL CARRIED TO PRICE SUMMARY</t>
  </si>
  <si>
    <t>8</t>
  </si>
  <si>
    <t>Sound Rack</t>
  </si>
  <si>
    <t>Ceiling mounted speaker</t>
  </si>
  <si>
    <t>Wall mounted speaker</t>
  </si>
  <si>
    <t>8.1.4</t>
  </si>
  <si>
    <t>Sound projector</t>
  </si>
  <si>
    <t>8.1.5</t>
  </si>
  <si>
    <t>Jack</t>
  </si>
  <si>
    <t>8.1.6</t>
  </si>
  <si>
    <t>Jack used for Microphone-W.P</t>
  </si>
  <si>
    <t>8.1.7</t>
  </si>
  <si>
    <t>Jack used for Speaker-W.P</t>
  </si>
  <si>
    <t>8.1.8</t>
  </si>
  <si>
    <t>Amplifier for audio system</t>
  </si>
  <si>
    <t>8.1.9</t>
  </si>
  <si>
    <t>Power supply and control unit for conference system</t>
  </si>
  <si>
    <t>SOUND SYSTEM
TOTAL CARRIED TO PRICE SUMMARY</t>
  </si>
  <si>
    <t>10</t>
  </si>
  <si>
    <t>10.1.1</t>
  </si>
  <si>
    <t>FCU-S7  (B124 Entrance Hall)</t>
  </si>
  <si>
    <t>10.1.2</t>
  </si>
  <si>
    <t>FCU-B15 (B129 Misters' drivers)</t>
  </si>
  <si>
    <t>FCU-B9  (B012 Security office)</t>
  </si>
  <si>
    <t>FCU-B8 (B015 Security office)</t>
  </si>
  <si>
    <t xml:space="preserve">AHU-F2 </t>
  </si>
  <si>
    <t xml:space="preserve">AHU-F9 </t>
  </si>
  <si>
    <t>AHU-S20 (Replace DX and XP controllers in order to monitor them on BMS system,as well as actuators, temperature controller and cable CAT6)</t>
  </si>
  <si>
    <t xml:space="preserve">EXF-2 </t>
  </si>
  <si>
    <t>EXF-4</t>
  </si>
  <si>
    <t xml:space="preserve">EXF-33 </t>
  </si>
  <si>
    <t xml:space="preserve">EXF-41 </t>
  </si>
  <si>
    <t>Diesel Fire Pumps (install 2 Batteries 100 AH for Diesel Fire Pump FP-3 including testing and repairing of deisel pump if needed.</t>
  </si>
  <si>
    <t xml:space="preserve">Electrical Fire Pumps Test and Repair </t>
  </si>
  <si>
    <t>CHWPs 3 and 5</t>
  </si>
  <si>
    <t xml:space="preserve">Motion sensors
Supply, install the motion sensors including wiring, conduits, boxes, suppoorts in addition to civil works of false ceiling with all the necessary fixing accessories as specifications and Engineer instructions.
</t>
  </si>
  <si>
    <t>Motion sensors for FCU</t>
  </si>
  <si>
    <t>Motion sensors for  WCs</t>
  </si>
  <si>
    <t>5</t>
  </si>
  <si>
    <t>9</t>
  </si>
  <si>
    <t>Supply, install connect, testing and commissioning the following Uniterruptible power supply Units complete with batteries, autonomy, charger, inverter transfer switch, breakers and manual by-pass switch and all needed cables panel board, Control interfaces software.</t>
  </si>
  <si>
    <t>9.1.1</t>
  </si>
  <si>
    <t xml:space="preserve">6 KVA UPS  </t>
  </si>
  <si>
    <t>Motorola FRU power supply- GTR8000</t>
  </si>
  <si>
    <t>11</t>
  </si>
  <si>
    <t>Maintenanc of existing cable trays and replacing damaged cable trays, hot dip galvanized complete including the galvanzed brackets for fixing the trays to the walls or ceilings, the galvanized bolts and the accessories for connection of different elements, the angle elements, the fixing rigidly to the walls and ceilings,  and all necessary connections and accessories as per specification and  Engineer instructions</t>
  </si>
  <si>
    <t>11.1.1</t>
  </si>
  <si>
    <t>Cable tray 100 mm</t>
  </si>
  <si>
    <t>MR</t>
  </si>
  <si>
    <t>11.1.2</t>
  </si>
  <si>
    <t>Cable tray 200 mm</t>
  </si>
  <si>
    <t>11.1.3</t>
  </si>
  <si>
    <t>Cable tray 300 mm</t>
  </si>
  <si>
    <t>11.1.4</t>
  </si>
  <si>
    <t>Cable tray 400 mm</t>
  </si>
  <si>
    <t>11.1.5</t>
  </si>
  <si>
    <t xml:space="preserve">Cable tray 500 mm </t>
  </si>
  <si>
    <t>2</t>
  </si>
  <si>
    <t>2.1.3</t>
  </si>
  <si>
    <t>2.1.4</t>
  </si>
  <si>
    <t>2.1.5</t>
  </si>
  <si>
    <t>Recording unit for car plate Capturing</t>
  </si>
  <si>
    <t>2.1.6</t>
  </si>
  <si>
    <t>2.1.7</t>
  </si>
  <si>
    <t>IDIS Deep learning Analytics (IDLA)-DV-3100 (support up to 16 CH/Camera) with liscence of software and all related accessories.</t>
  </si>
  <si>
    <t>2.1.8</t>
  </si>
  <si>
    <t>Rearrangement of MCR to fit new monitors</t>
  </si>
  <si>
    <t>2.1.9</t>
  </si>
  <si>
    <t>Restoring of UPS 10KVA/8KW including back up batteries</t>
  </si>
  <si>
    <t>2.1.10</t>
  </si>
  <si>
    <t>Air conditioning for recording/Processing Cabinets</t>
  </si>
  <si>
    <t>2.1.11</t>
  </si>
  <si>
    <t>Pole adjustment of Poles for Outdoor Cameras</t>
  </si>
  <si>
    <t>2.1.12</t>
  </si>
  <si>
    <t>CAT6A cable for outdoor cameras</t>
  </si>
  <si>
    <t>2.1.13</t>
  </si>
  <si>
    <t>Switch Amplifier 16 port for IP cameras</t>
  </si>
  <si>
    <t>Recessed mounted led spot light in prime ministers office</t>
  </si>
  <si>
    <t>Recessed mounted led spot light 24w</t>
  </si>
  <si>
    <t>PACKAGE 5</t>
  </si>
  <si>
    <t>EXTERNAL CCTV SYSTEM
TOTAL CARRIED TO PRICE SUMMARY</t>
  </si>
  <si>
    <t>INTERNAL CCTV SYSTEM
TOTAL CARRIED TO PRICE SUMMARY</t>
  </si>
  <si>
    <t>UNITERRUPTIBLE POWER SUPPLY UPS
TOTAL CARRIED TO PRICE SUMMARY</t>
  </si>
  <si>
    <t>CABLE TRAYS
TOTAL CARRIED TO PRICE SUMMARY</t>
  </si>
  <si>
    <r>
      <rPr>
        <b/>
        <sz val="10"/>
        <rFont val="Times New Roman"/>
        <family val="1"/>
      </rPr>
      <t xml:space="preserve">Rehabilitate and maintain the existing Aluminum Handrails (Stairs):
</t>
    </r>
    <r>
      <rPr>
        <sz val="10"/>
        <rFont val="Times New Roman"/>
        <family val="1"/>
      </rPr>
      <t xml:space="preserve">Contractor shall ensure proper fixation and all broken elements shall be replaced with similar ones.
</t>
    </r>
  </si>
  <si>
    <t xml:space="preserve">Maintain, connect and test a fully functional and operational public addrss system including conduits, boxes, special conductors,  junction derivation and outlet boxes, connectors, fittings, cable FP 200 fire rated, and all the accessories, as specified and shown on drawings.
</t>
  </si>
  <si>
    <r>
      <t xml:space="preserve">Fan Coil Units/ Outlets
</t>
    </r>
    <r>
      <rPr>
        <sz val="10"/>
        <rFont val="Times New Roman"/>
        <family val="1"/>
      </rPr>
      <t>Performing the required electrical installations related to the Replacing and installing of new Fan coil units including Electrical Outlet connection, Control, Conduits, wiring, supports and boxes with all the necessary fixing accessories. Refer to mechanical BOQ.</t>
    </r>
    <r>
      <rPr>
        <b/>
        <sz val="10"/>
        <rFont val="Times New Roman"/>
        <family val="1"/>
      </rPr>
      <t xml:space="preserve">
</t>
    </r>
  </si>
  <si>
    <r>
      <t xml:space="preserve">AHU
</t>
    </r>
    <r>
      <rPr>
        <sz val="10"/>
        <rFont val="Times New Roman"/>
        <family val="1"/>
      </rPr>
      <t xml:space="preserve">Performing the required electrical installations related to repairing the Air handling units including connections, Control, Conduits, wiring, supports and boxes with all the necessary fixing accessories. Refer to mechanical BOQ.
</t>
    </r>
  </si>
  <si>
    <r>
      <t xml:space="preserve">Air conditioning units
</t>
    </r>
    <r>
      <rPr>
        <sz val="10"/>
        <rFont val="Times New Roman"/>
        <family val="1"/>
      </rPr>
      <t xml:space="preserve">Performing the required electrical installations related to Relocation and Rerouting Existing Air Conditioning Units Serving Server Room (0081) @ GF zone C including connections, Control, Conduits, wiring, supports and boxes with all the necessary fixing accessories. Refer to mechanical BOQ.
</t>
    </r>
  </si>
  <si>
    <r>
      <t xml:space="preserve">Fans
</t>
    </r>
    <r>
      <rPr>
        <sz val="10"/>
        <rFont val="Times New Roman"/>
        <family val="1"/>
      </rPr>
      <t xml:space="preserve">Perform the required electrical installations related to repairing and replacing the exhaust fans units including connections, Control, Conduits, wiring, supports and boxes with all the necessary fixing accessories. Refer to mechanical BOQ.
</t>
    </r>
  </si>
  <si>
    <r>
      <t xml:space="preserve">Fans
</t>
    </r>
    <r>
      <rPr>
        <sz val="10"/>
        <rFont val="Times New Roman"/>
        <family val="1"/>
      </rPr>
      <t xml:space="preserve">Supply, install the following fan including the conduits, boxes, suppoorts with all the necessary fixing accessories. Refer to mechanical BOQ.
</t>
    </r>
  </si>
  <si>
    <r>
      <t xml:space="preserve">Air curtains
</t>
    </r>
    <r>
      <rPr>
        <sz val="10"/>
        <rFont val="Times New Roman"/>
        <family val="1"/>
      </rPr>
      <t xml:space="preserve">Perform the required electrical installations related to repairing and replacing the Air Curtains including connections, Control, Conduits, wiring, supports and boxes with all the necessary fixing accessories. Refer to mechanical BOQ.
</t>
    </r>
  </si>
  <si>
    <r>
      <t xml:space="preserve">Pumps
</t>
    </r>
    <r>
      <rPr>
        <sz val="10"/>
        <rFont val="Times New Roman"/>
        <family val="1"/>
      </rPr>
      <t xml:space="preserve">Perform the required electrical installations related to repairing of the following pumps including connections, Control, Conduits, wiring, supports and boxes with all the necessary fixing accessories. Refer to mechanical BOQ.
</t>
    </r>
  </si>
  <si>
    <t xml:space="preserve">Maintenance, testing and replacing the not working devices and equipments  of  the TV system including dishes, Antenna, conduits, conduit fittings, fixing accessories, fixation, line amplifiers, splitters, LNBs, filters, combiners, preamplifiers, matching transformers, IF/RF switches, face plate, wiring and testing with roof surge arrestor and all necessary connections as per specification and  Engineer instructions.
</t>
  </si>
  <si>
    <t xml:space="preserve">Maintenance, testing and replacing the not working devices of the Addressable fire alarm system including conduits, boxes, special conductors, junction derivation and outlet boxes, connectors, fittings, Fire Cable FP 200 fire rated, and all the accessories and backup batteries,  as per specification and  Engineer instructions
</t>
  </si>
  <si>
    <r>
      <t xml:space="preserve">Data System                                                                                                             </t>
    </r>
    <r>
      <rPr>
        <sz val="10"/>
        <rFont val="Times New Roman"/>
        <family val="1"/>
      </rPr>
      <t>Supply, install and connect the following Data Outlet including all conduits, conduit fittings, boxes, labeling, fixing, accessories and wiring (Cat 6A) all the way to the Switch with the corresponding connection to the patch panels as well as tesing the system as per specification and  Engineer instructions.</t>
    </r>
  </si>
  <si>
    <r>
      <t xml:space="preserve">Telephone System
</t>
    </r>
    <r>
      <rPr>
        <sz val="10"/>
        <rFont val="Times New Roman"/>
        <family val="1"/>
      </rPr>
      <t xml:space="preserve">Supply, install and connect fully functional and operational IP telephone system including all conduits, conduit fittings, boxes, fixing, accessories and CAT6A cables as well as tesing the system as per specification and  Engineer instructions.
</t>
    </r>
  </si>
  <si>
    <r>
      <t xml:space="preserve">Electrical Sockets (Added according to furniture)
</t>
    </r>
    <r>
      <rPr>
        <sz val="10"/>
        <rFont val="Times New Roman"/>
        <family val="1"/>
      </rPr>
      <t>Supply, install and connect the wiring devices including boxes, wires, conduits, cover plates, and frames with all the necessary fixing accessories including civil work, As per the drawings, specifications and Engineer instructions. Note: the wiring of the added sockets shall be taken from the existing socket in the room.</t>
    </r>
    <r>
      <rPr>
        <b/>
        <sz val="10"/>
        <rFont val="Times New Roman"/>
        <family val="1"/>
      </rPr>
      <t xml:space="preserve">
</t>
    </r>
  </si>
  <si>
    <r>
      <t xml:space="preserve">Disconnecting Switches
</t>
    </r>
    <r>
      <rPr>
        <sz val="10"/>
        <rFont val="Times New Roman"/>
        <family val="1"/>
      </rPr>
      <t xml:space="preserve">Supply, install and connect the disconnecting switches including the conduits, boxes, suppoorts with all the necessary fixing accessories, with steel cover and protection degree not less than IP=65 as specifications and Engineer instructions.
</t>
    </r>
  </si>
  <si>
    <r>
      <t xml:space="preserve">Electrical Devices / Accessories
</t>
    </r>
    <r>
      <rPr>
        <sz val="10"/>
        <rFont val="Times New Roman"/>
        <family val="1"/>
      </rPr>
      <t xml:space="preserve">Supply, install and connect the wiring devices including boxes, cover plates, and frames with all the necessary fixing accessories as per the drawings, specifications and Engineer instructions. Note: replace any affected cabling/conduit.
</t>
    </r>
  </si>
  <si>
    <r>
      <t xml:space="preserve">Electrical Outlets
</t>
    </r>
    <r>
      <rPr>
        <sz val="10"/>
        <rFont val="Times New Roman"/>
        <family val="1"/>
      </rPr>
      <t xml:space="preserve">Supply, install  and connect the Electrical Outlets, supports and boxes with all the necessary fixing accessories as per the drawings, specifications and Engineer instructions Note: replace any affected cabling/conduit. </t>
    </r>
    <r>
      <rPr>
        <b/>
        <sz val="10"/>
        <rFont val="Times New Roman"/>
        <family val="1"/>
      </rPr>
      <t xml:space="preserve">
</t>
    </r>
  </si>
  <si>
    <r>
      <t xml:space="preserve">Electrical Sockets
</t>
    </r>
    <r>
      <rPr>
        <sz val="10"/>
        <rFont val="Times New Roman"/>
        <family val="1"/>
      </rPr>
      <t xml:space="preserve">Supply, install and connect the wiring devices including boxes, cover plates, and frames with all the necessary fixing accessories as per the drawings, specifications and Engineer instructions. Note: replace any affected cabling/conduit.
</t>
    </r>
  </si>
  <si>
    <r>
      <t xml:space="preserve">Double Curtain Official General Offices Areas
</t>
    </r>
    <r>
      <rPr>
        <sz val="10"/>
        <rFont val="Times New Roman"/>
        <family val="1"/>
      </rPr>
      <t>Decorative American</t>
    </r>
    <r>
      <rPr>
        <b/>
        <sz val="10"/>
        <rFont val="Times New Roman"/>
        <family val="1"/>
      </rPr>
      <t xml:space="preserve"> </t>
    </r>
    <r>
      <rPr>
        <sz val="10"/>
        <rFont val="Times New Roman"/>
        <family val="1"/>
      </rPr>
      <t>1st class Fabric with Sheer and all needed accessories and tracks as indicated in drawing</t>
    </r>
    <r>
      <rPr>
        <b/>
        <sz val="10"/>
        <rFont val="Times New Roman"/>
        <family val="1"/>
      </rPr>
      <t>s</t>
    </r>
  </si>
  <si>
    <r>
      <t xml:space="preserve">Double Curtain VIP Private Lounges &amp; Bedrooms
</t>
    </r>
    <r>
      <rPr>
        <sz val="10"/>
        <rFont val="Times New Roman"/>
        <family val="1"/>
      </rPr>
      <t>Decorative American</t>
    </r>
    <r>
      <rPr>
        <b/>
        <sz val="10"/>
        <rFont val="Times New Roman"/>
        <family val="1"/>
      </rPr>
      <t xml:space="preserve"> </t>
    </r>
    <r>
      <rPr>
        <sz val="10"/>
        <rFont val="Times New Roman"/>
        <family val="1"/>
      </rPr>
      <t>1st class Fabric with Sheer and all needed accessories and tracks as indicated in drawing</t>
    </r>
    <r>
      <rPr>
        <b/>
        <sz val="10"/>
        <rFont val="Times New Roman"/>
        <family val="1"/>
      </rPr>
      <t>s</t>
    </r>
  </si>
  <si>
    <t>Arabic Gypsum ( Type 2 Similar To Existing ) including Expansion Joint in False Ceiling</t>
  </si>
  <si>
    <t>Gypsum Board (Type 3 Similar To Existing ) including expansion joint in false ceiling</t>
  </si>
  <si>
    <t>Ceramic</t>
  </si>
  <si>
    <t>New Installation Gypsum  Wall (Similar To Existing)</t>
  </si>
  <si>
    <r>
      <t xml:space="preserve">Demolishing and Removal of Debris
</t>
    </r>
    <r>
      <rPr>
        <sz val="10"/>
        <rFont val="Times New Roman"/>
        <family val="1"/>
      </rPr>
      <t>The works includes all demolishing works needed includig:
- Tiling (floors and walls)
- Baths fixtures and installation (pipes with different sizes)
- Counter tops base and sinks
- Water tanks of W.Cs
- Hollow concrete block walls or concrete walls
- Remove any existing ramps or stair as per drawings
- Removing the existing waterproofing 
- Steel Structure
- Any demolishing works needed for the school
- The Contractor had to remove the debris completely to an approved dumps.</t>
    </r>
    <r>
      <rPr>
        <b/>
        <sz val="10"/>
        <rFont val="Times New Roman"/>
        <family val="1"/>
      </rPr>
      <t xml:space="preserve">
</t>
    </r>
  </si>
  <si>
    <r>
      <t xml:space="preserve">Waterproofing Membrane for Wet Areas (Type 4):
</t>
    </r>
    <r>
      <rPr>
        <sz val="10"/>
        <rFont val="Times New Roman"/>
        <family val="1"/>
      </rPr>
      <t>Supply and install  2 coats of high quality standard PU below the tiling of the bathrooms and kitchen and at the places shown on drawings and as per the specifications.
Work to include:
- Cant strip
- Cleaning the places
- Place the PU
- Lay the geotextile on the ground and at 30cm on the walls
- The work should be executed by an expert company
- Work should be tested by water test for 24 hours.
- All needed works as per the Engineer instructions</t>
    </r>
    <r>
      <rPr>
        <b/>
        <sz val="10"/>
        <rFont val="Times New Roman"/>
        <family val="1"/>
      </rPr>
      <t xml:space="preserve">
</t>
    </r>
  </si>
  <si>
    <t>Roll up Curtain 
Official Salon: Room 0048</t>
  </si>
  <si>
    <r>
      <t xml:space="preserve">Roll Up Curtain - Bateau  1st class Fabric with Sheer for VIP Official General Areas
</t>
    </r>
    <r>
      <rPr>
        <sz val="10"/>
        <rFont val="Times New Roman"/>
        <family val="1"/>
      </rPr>
      <t xml:space="preserve">1st class Fabric with Sheer and all needed accessories and tracks as indicated in drawings.
</t>
    </r>
  </si>
  <si>
    <r>
      <t xml:space="preserve">Double Curtain   VIP Official General Areas
</t>
    </r>
    <r>
      <rPr>
        <sz val="10"/>
        <rFont val="Times New Roman"/>
        <family val="1"/>
      </rPr>
      <t>Decorative American</t>
    </r>
    <r>
      <rPr>
        <b/>
        <sz val="10"/>
        <rFont val="Times New Roman"/>
        <family val="1"/>
      </rPr>
      <t xml:space="preserve"> </t>
    </r>
    <r>
      <rPr>
        <sz val="10"/>
        <rFont val="Times New Roman"/>
        <family val="1"/>
      </rPr>
      <t>1st class Fabric with Sheer and all needed accessories and tracks as indicated in drawing</t>
    </r>
    <r>
      <rPr>
        <b/>
        <sz val="10"/>
        <rFont val="Times New Roman"/>
        <family val="1"/>
      </rPr>
      <t xml:space="preserve">s.
</t>
    </r>
  </si>
  <si>
    <t xml:space="preserve">Double Curtain (Curtain with sheer and tracks/rods)
Room 2003 - Side Windows </t>
  </si>
  <si>
    <t>Double Curtain (Curtain with sheer and tracks/rods)
Room 2003 - Doors</t>
  </si>
  <si>
    <t xml:space="preserve">Double Curtain (Curtain with sheer)
Room 2017 - Windows </t>
  </si>
  <si>
    <t>Double Curtain (Curtain with sheer and curtain box)
Room 2064 - Windows</t>
  </si>
  <si>
    <t xml:space="preserve">Double Curtain (Curtain with sheer)
Room 2071 - Side Windows </t>
  </si>
  <si>
    <t>Double Curtain (Curtain with sheer)
Room 2071 - Central unit</t>
  </si>
  <si>
    <t>Double Curtain (Curtain with sheer)
Rooms: 2006, 2007 and 2010</t>
  </si>
  <si>
    <t>Double Curtain (Curtain with sheer)
Room: 2035 - Windows and centered door</t>
  </si>
  <si>
    <t>Double Curtain (Curtain with sheer)
Room 2052 - Side windows</t>
  </si>
  <si>
    <t>Double Curtain (Curtain with sheer)
Room 2052 - Central Unit (side Windows &amp; centered Door)</t>
  </si>
  <si>
    <t>Double Curtain (Curtain with sheer)
Room 2057 - Side windows</t>
  </si>
  <si>
    <t>Double Curtain (Curtain with sheer)
Room 2057 - Central Unit ( side Windows &amp; centered Door)</t>
  </si>
  <si>
    <t>Double Curtain (Curtain with sheer)
Room 1058</t>
  </si>
  <si>
    <t>Double Curtain (Curtain with sheer and tracks/rods)
Room 1068 -  Doors</t>
  </si>
  <si>
    <t xml:space="preserve">Double Curtain (Curtain with sheer and tracks/rods)
Room 1055 - Doors </t>
  </si>
  <si>
    <t xml:space="preserve">Double Curtain (Curtain with sheer and tracks/rods)
Room 1039 -  Doors </t>
  </si>
  <si>
    <t xml:space="preserve">Double Curtain (Curtain with sheer and tracks/rods)
Rooms: 1039, 1040, 1051 - Doors </t>
  </si>
  <si>
    <t>Double Curtain (Curtain with sheer)
Rooms: 2094, 2096</t>
  </si>
  <si>
    <t xml:space="preserve">Double Curtain (Curtain with sheer)
Rooms: 2098, 2099, 2111, 2131 </t>
  </si>
  <si>
    <t>Double Curtain (Curtain with sheer)
Rooms: 2119,2132</t>
  </si>
  <si>
    <t>Double Curtain (Curtain with sheer and tracks/rods)
Rooms: 2081, 2082,2086</t>
  </si>
  <si>
    <t>New tracks (rod) &amp; new sheer (Block A-2 x Main Halls at the entrance)</t>
  </si>
  <si>
    <r>
      <t xml:space="preserve">Sunscreens
</t>
    </r>
    <r>
      <rPr>
        <sz val="10"/>
        <rFont val="Times New Roman"/>
        <family val="1"/>
      </rPr>
      <t>Supply &amp; install Sunscreens Fabrics in roll black out as indicated in drawing</t>
    </r>
    <r>
      <rPr>
        <b/>
        <sz val="10"/>
        <rFont val="Times New Roman"/>
        <family val="1"/>
      </rPr>
      <t xml:space="preserve">s
</t>
    </r>
  </si>
  <si>
    <t>Double Curtain (Curtain with sheer)
Room 2084</t>
  </si>
  <si>
    <t>Double Curtain (Curtain with sheer)
Room 2093</t>
  </si>
  <si>
    <t>Double Curtain (Curtain with sheer)
Rooms:2078, 2080</t>
  </si>
  <si>
    <t>Double Curtain (Curtain with sheer and tracks/rods)
Room 2129</t>
  </si>
  <si>
    <t>Double Curtain (Curtain with sheer and tracks/rods)
Room 2124</t>
  </si>
  <si>
    <t>Double Curtain (Curtain with sheer and tracks/rods)
Room 2122</t>
  </si>
  <si>
    <t>Double Curtain (Curtain with sheer and tracks/rods)
Room 2120</t>
  </si>
  <si>
    <t>Double Curtain (Curtain with sheer and tracks/rods)
Room 2118</t>
  </si>
  <si>
    <t>Double Curtain (Curtain with sheer and tracks/rods)
Room 2116</t>
  </si>
  <si>
    <t>Double Curtain (Curtain with sheer and tracks/rods)
Room 2112</t>
  </si>
  <si>
    <t>Roll up Curtain 
Room  2073</t>
  </si>
  <si>
    <t>Double Curtain (Curtain with sheer)
Room 0129</t>
  </si>
  <si>
    <t>Double Curtain (Curtain with sheer)
Room 2103</t>
  </si>
  <si>
    <t>Double Curtain (Curtain with sheer and tracks/rods)
Room 2101</t>
  </si>
  <si>
    <t>Double Curtain (Curtain with sheer)
Room 0034</t>
  </si>
  <si>
    <t>Double Curtain (Curtain with sheer)
Room 0035</t>
  </si>
  <si>
    <t>Double Curtain (Curtain with sheer)
Room 1003</t>
  </si>
  <si>
    <t>Double Curtain (Curtain with sheer and tracks/rods)
Room 2003 - Central  windows &amp; door</t>
  </si>
  <si>
    <t>Double Curtain (Curtain with sheer and tracks/rods)
Room 2063 - Central windows &amp; door</t>
  </si>
  <si>
    <t>Double Curtain (Curtain with sheer and tracks/rods)
Room 2065 - Central  windows &amp; door</t>
  </si>
  <si>
    <t>Double Curtain (Curtain with sheer and tracks/rods)
Room 2075 - Central  windows &amp; door</t>
  </si>
  <si>
    <t>Double Curtain (Curtain with sheer)
Room 2016</t>
  </si>
  <si>
    <t>Double Curtain (Curtain with sheer)
Room: 2036</t>
  </si>
  <si>
    <t>Double Curtain (Curtain with sheer)
Room: 2039</t>
  </si>
  <si>
    <t>Double Curtain (Curtain with sheer)
Room 1052</t>
  </si>
  <si>
    <t>Double Curtain (Curtain with sheer)
Room 1054</t>
  </si>
  <si>
    <t>Double Curtain (Curtain with sheer)
Room 1056</t>
  </si>
  <si>
    <t>Double Curtain (Curtain with sheer)
Room 1064</t>
  </si>
  <si>
    <t>Double Curtain (Curtain with sheer)
Room 1069</t>
  </si>
  <si>
    <t>Double Curtain (Curtain with sheer)
Room 1072</t>
  </si>
  <si>
    <t>Double Curtain (Curtain with sheer)
Room 1034</t>
  </si>
  <si>
    <t>Double Curtain (Curtain with sheer)
Room 1037</t>
  </si>
  <si>
    <t>Double Curtain (Curtain with sheer)
Room 1041</t>
  </si>
  <si>
    <t>Double Curtain (Curtain with sheer)
Room 1043</t>
  </si>
  <si>
    <t>Double Curtain (Curtain with sheer)
Room 1005</t>
  </si>
  <si>
    <t>Double Curtain (Curtain with sheer)
Room 1006</t>
  </si>
  <si>
    <t>Double Curtain (Curtain with sheer)
Room 1007A</t>
  </si>
  <si>
    <t>Double Curtain (Curtain with sheer)
Room 1009</t>
  </si>
  <si>
    <t>Double Curtain (Curtain with sheer)
Room 1010A</t>
  </si>
  <si>
    <t>Double Curtain (Curtain with sheer)
Room 1013</t>
  </si>
  <si>
    <t>Double Curtain (Curtain with sheer)
Room 1026</t>
  </si>
  <si>
    <t>Double Curtain (Curtain with sheer)
Room 1029</t>
  </si>
  <si>
    <t>Double Curtain (Curtain with sheer and tracks/rods)
Room1030</t>
  </si>
  <si>
    <t>GLASS DOORS WITH ALUMINUM FRAME (Similar to Existing)</t>
  </si>
  <si>
    <t>FRAMELESS INTERNAL GLASS DOORS  (Similar to Existing)</t>
  </si>
  <si>
    <r>
      <rPr>
        <b/>
        <sz val="10"/>
        <rFont val="Times New Roman"/>
        <family val="1"/>
      </rPr>
      <t>Tiling works:</t>
    </r>
    <r>
      <rPr>
        <sz val="10"/>
        <rFont val="Times New Roman"/>
        <family val="1"/>
      </rPr>
      <t xml:space="preserve">
Supply and install all tiling items first class choice, with the skirtings. The Contractor should use all necessary rods and levels as per the Engineer. Work to include:
- Special fill below tiles
- Materials, tiles, mortars
- Labors
- Rubbing (if needed)
- Filling between tiles
- Filling the skirting (if needed)
- Remove unsuitable items
- Cleaning the places
- All needed items as per the Enginner instructions
</t>
    </r>
  </si>
  <si>
    <t>Squatting WC with trigger Spray</t>
  </si>
  <si>
    <r>
      <t xml:space="preserve">W.C. 
</t>
    </r>
    <r>
      <rPr>
        <sz val="10"/>
        <rFont val="Times New Roman"/>
        <family val="1"/>
      </rPr>
      <t xml:space="preserve">Supply and install W.C. with the Flushing hose similar to Ideal Standard or approved equal,  to be 40 cm from floor finish with seat cover. The cistern should be hidden from the back and as per manufacturer drawings and fixation.
The work to include the installation, liking, cleaning with all necessary connection and accessories. Each W.C. 
</t>
    </r>
  </si>
  <si>
    <r>
      <rPr>
        <b/>
        <sz val="10"/>
        <rFont val="Times New Roman"/>
        <family val="1"/>
      </rPr>
      <t>Tiling Works</t>
    </r>
    <r>
      <rPr>
        <sz val="10"/>
        <rFont val="Times New Roman"/>
        <family val="1"/>
      </rPr>
      <t xml:space="preserve">
Supply and install all tiling items for floors first class choice, with the skirting's Work to include all materials and labors and the Contractor should use all necessary rods and levels as per the Engineer instructions
Works to include:
- Special fill below tiles
- Materials
- Labors
- Rubbing
- Filling between tiles
- Filling the skirting
- Remove unsuitable items
- Cleaning the places
- All needed items as per the Engineer instructions
</t>
    </r>
  </si>
  <si>
    <r>
      <t xml:space="preserve">Demolishing and Removal of Debris
</t>
    </r>
    <r>
      <rPr>
        <sz val="10"/>
        <rFont val="Times New Roman"/>
        <family val="1"/>
      </rPr>
      <t xml:space="preserve">The works includes all demolishing works needed includig:
- Tiling (floors and walls)
- Baths fixtures and installation (pipes with different sizes)
- Counter tops base and sinks
- Water tanks of W.Cs
- Hollow concrete block walls or concrete walls
- Remove any existing ramps or stair as per drawings
- Removing the existing waterproofing 
- Steel Structure
- Any demolishing works needed for the school
- The Contractor had to remove the debris completely to an approved dumps.
</t>
    </r>
  </si>
  <si>
    <r>
      <rPr>
        <b/>
        <sz val="10"/>
        <rFont val="Times New Roman"/>
        <family val="1"/>
      </rPr>
      <t>Paint Works ( Similar to existing)</t>
    </r>
    <r>
      <rPr>
        <sz val="10"/>
        <rFont val="Times New Roman"/>
        <family val="1"/>
      </rPr>
      <t xml:space="preserve">
Paint include prepare the surfaces and treat these surfaces so the surfaces be able to receive the paints, The paint should be from the best quality as per specifications and as indicated in drawings The surfaces should be smooth before layers. The final layer and the permit from the Engineer should be secured before starting the final layer. All works and items should be as per the Engineer instructions
</t>
    </r>
  </si>
  <si>
    <r>
      <t xml:space="preserve">Rehabilitation of Segmental Lintel Door with Stone ( Similar to existing)
</t>
    </r>
    <r>
      <rPr>
        <sz val="10"/>
        <rFont val="Times New Roman"/>
        <family val="1"/>
      </rPr>
      <t xml:space="preserve">Rehabilitate works for stones
Work to include:
- Determine the location of the damaged stone and location of dampness
- Treat the dampness and the causes
- Repair the stone by renewing the damaged and replace it with new ones with same stone
- Clean the stones by suitable materials
- Clear the place and infill in between the coarse (Lining)
- All needed work as per the Engineer instructions
</t>
    </r>
  </si>
  <si>
    <t>New Access panel ( 60 x 60 cm) - Gypsum ( Similar to existing)</t>
  </si>
  <si>
    <t>Gypsum Arabic (Similar To Existing bullet proof windows jams)</t>
  </si>
  <si>
    <r>
      <rPr>
        <b/>
        <sz val="10"/>
        <rFont val="Times New Roman"/>
        <family val="1"/>
      </rPr>
      <t>New Installation of Aluminum Panel ( Type 1c)</t>
    </r>
    <r>
      <rPr>
        <sz val="10"/>
        <rFont val="Times New Roman"/>
        <family val="1"/>
      </rPr>
      <t xml:space="preserve">
Supply and install Aluminum tiles suspended ceiling 60x60 cm 
- Contractor shall remove damaged existing panels, material and accessories include transportation of demolished debris off site and for its legal disposal.
</t>
    </r>
  </si>
  <si>
    <r>
      <rPr>
        <b/>
        <sz val="10"/>
        <rFont val="Times New Roman"/>
        <family val="1"/>
      </rPr>
      <t xml:space="preserve">New Installation of Perforated Metal  (Type 1b)
</t>
    </r>
    <r>
      <rPr>
        <sz val="10"/>
        <rFont val="Times New Roman"/>
        <family val="1"/>
      </rPr>
      <t xml:space="preserve">Supply and install Perforated Metal tiles suspended ceiling  150 x 50 cm Folding type at Parking area.
- Contractor shall remove damaged existing panels, material and accessories include transportation of demolished debris off site and for its legal disposal.
</t>
    </r>
  </si>
  <si>
    <r>
      <rPr>
        <b/>
        <sz val="10"/>
        <rFont val="Times New Roman"/>
        <family val="1"/>
      </rPr>
      <t>New Installation of Gypsum Panel (Type 1a Similar To Existing)</t>
    </r>
    <r>
      <rPr>
        <sz val="10"/>
        <rFont val="Times New Roman"/>
        <family val="1"/>
      </rPr>
      <t xml:space="preserve">
Supply and install gypsum board tiles suspended ceiling 60 x 60 cm
Face:  textured washable vinyl (PVC)
Back: aluminum foil backing
</t>
    </r>
  </si>
  <si>
    <r>
      <t xml:space="preserve">New Ceiling Panel (Type 1 Similar To Existing)
</t>
    </r>
    <r>
      <rPr>
        <sz val="10"/>
        <rFont val="Times New Roman"/>
        <family val="1"/>
      </rPr>
      <t xml:space="preserve">Supply and install false ceiling Panels.
Work to include:
- Contractor shall remove damaged existing panels, material and accessories include transportation of demolished debris off site and for its legal disposal.
- Labors
- Materials
- Special Heavy duty metal suspension system
- Accessories
- Angles
- Plywood
- All needed items as per the Engineer instructions
</t>
    </r>
  </si>
  <si>
    <r>
      <rPr>
        <b/>
        <sz val="10"/>
        <rFont val="Times New Roman"/>
        <family val="1"/>
      </rPr>
      <t>Rehabilitation of existing Timber External Shutters:</t>
    </r>
    <r>
      <rPr>
        <sz val="10"/>
        <rFont val="Times New Roman"/>
        <family val="1"/>
      </rPr>
      <t xml:space="preserve">
Rehabilitate the existing "Kotrani" timber shutters and make good as it was to become able to be used properly
- Work to include:
- Replace all damaged parts and replace by new ones the same kind of wood and in the same fixing manner
- Remove completely the existing paint
- Apply anti insects layer
- Apply a base paint layer
- Apply putty
- Apply undercoat
- Apply exterior paint 3 layers
- Replace all accessories (Hinges and locks...) where needed
- Labors &amp; materials
All needed items as per the Engineer instructions
</t>
    </r>
  </si>
  <si>
    <r>
      <t xml:space="preserve">General Paint for Wood Doors (Similar to Existing)
</t>
    </r>
    <r>
      <rPr>
        <sz val="10"/>
        <rFont val="Times New Roman"/>
        <family val="1"/>
      </rPr>
      <t xml:space="preserve">- Remove all existing paint
- Apply anti insects layer
- Apply putty
- Apply one layer undercoat
- Apply three layers of epoxy paint for internal use
- Replace all Hinges, locks, and handles.
- Replace the broken and unclean glass
- All needed items as per the Engineer instructions
</t>
    </r>
  </si>
  <si>
    <t>CHAPTER 1 - ALUMINUM WORKS</t>
  </si>
  <si>
    <t>CHAPTER 2 - FALSE CEILING</t>
  </si>
  <si>
    <t>CHAPTER 3 - TOILETS</t>
  </si>
  <si>
    <t>WIRING DEVICES AND DISCONNECT</t>
  </si>
  <si>
    <t>CHAPTER 1 - CURTAINS &amp; SUN SCREENS</t>
  </si>
  <si>
    <t>CHAPTER 1 - VENTILATION, AIR CONDITIONING (1/2)</t>
  </si>
  <si>
    <t>CHAPTER 2 - FIREFIGHTING SYSTEM</t>
  </si>
  <si>
    <t>CHAPTER 3 - VENTILATION, AIR CONDITIONING  (2/2)</t>
  </si>
  <si>
    <t>CHAPTER 1.1 - WIRING DEVICES AND DISCONNECT</t>
  </si>
  <si>
    <t>CHAPTER 2 -  LIGHTING FIXTURES</t>
  </si>
  <si>
    <t>CHAPTER 3 - TELEPHONE AND DATA</t>
  </si>
  <si>
    <t>CHAPTER 4 - FIRE ALARM SYSTEM</t>
  </si>
  <si>
    <t>CHAPTER 5 -  MATV SYSTEM</t>
  </si>
  <si>
    <t>CHAPTER 7 - ELECTRICAL WORKS RELATED TO MECHANICAL EQUIPMENTS</t>
  </si>
  <si>
    <t>CHAPTER 8 - EXTERNAL CCTV SYSTEM</t>
  </si>
  <si>
    <t>CHAPTER 9 - INTERNAL CCTV SYSTEM</t>
  </si>
  <si>
    <t>CHAPTER 10 - UNITERRUPTIBLE POWER SUPPLY UPS</t>
  </si>
  <si>
    <t>CHAPTER 11 - CABLE TRAYS</t>
  </si>
  <si>
    <t>1</t>
  </si>
  <si>
    <t>2.2.1</t>
  </si>
  <si>
    <t>2.2.2</t>
  </si>
  <si>
    <t>2.3.1</t>
  </si>
  <si>
    <t>2.3.2</t>
  </si>
  <si>
    <t>2.3.3</t>
  </si>
  <si>
    <t>2.4.1</t>
  </si>
  <si>
    <t>2.5.1</t>
  </si>
  <si>
    <t>2.5.2</t>
  </si>
  <si>
    <t>2.5.3</t>
  </si>
  <si>
    <t>2.6.1</t>
  </si>
  <si>
    <t>2.7.1</t>
  </si>
  <si>
    <t>2.7.2</t>
  </si>
  <si>
    <t>2.7.3</t>
  </si>
  <si>
    <t>3.1.3.1</t>
  </si>
  <si>
    <t>3.2.1</t>
  </si>
  <si>
    <t>3.2.1.1</t>
  </si>
  <si>
    <t>3.2.1.2</t>
  </si>
  <si>
    <t>2.3.2.1</t>
  </si>
  <si>
    <t>2.3.2.2</t>
  </si>
  <si>
    <t>2.3.2.3</t>
  </si>
  <si>
    <t>2.3.3.1</t>
  </si>
  <si>
    <t>2.3.3.2</t>
  </si>
  <si>
    <t>2.3.4</t>
  </si>
  <si>
    <t>2.3.4.1</t>
  </si>
  <si>
    <t>2.8.1</t>
  </si>
  <si>
    <t>2.8.2</t>
  </si>
  <si>
    <t>2.9.1</t>
  </si>
  <si>
    <t>2.9.2</t>
  </si>
  <si>
    <t>2.9.3</t>
  </si>
  <si>
    <t>2.9.4</t>
  </si>
  <si>
    <t>2.9.5</t>
  </si>
  <si>
    <t>2.9.6</t>
  </si>
  <si>
    <t>2.9.7</t>
  </si>
  <si>
    <t>2.9.8</t>
  </si>
  <si>
    <t>2.10.1</t>
  </si>
  <si>
    <t>2.10.2</t>
  </si>
  <si>
    <t>2.11.1</t>
  </si>
  <si>
    <t>2.11.2</t>
  </si>
  <si>
    <t>2.11.3</t>
  </si>
  <si>
    <t>2.11.4</t>
  </si>
  <si>
    <t>2.11.5</t>
  </si>
  <si>
    <t>2.11.6</t>
  </si>
  <si>
    <t>2.11.7</t>
  </si>
  <si>
    <t>2.11.8</t>
  </si>
  <si>
    <t>3.3.1</t>
  </si>
  <si>
    <t>3.3.1.1</t>
  </si>
  <si>
    <t>3.3.1.2</t>
  </si>
  <si>
    <t>3.3.1.3</t>
  </si>
  <si>
    <t>3.4.1</t>
  </si>
  <si>
    <t>3.4.2</t>
  </si>
  <si>
    <t>3.4.3</t>
  </si>
  <si>
    <t>3.5.1</t>
  </si>
  <si>
    <t>3.5.1.1</t>
  </si>
  <si>
    <t>3.5.1.2</t>
  </si>
  <si>
    <t>3.5.1.3</t>
  </si>
  <si>
    <t>3.5.2</t>
  </si>
  <si>
    <t>3.5.3</t>
  </si>
  <si>
    <t>3.5.3.1</t>
  </si>
  <si>
    <t>3.5.3.2</t>
  </si>
  <si>
    <t>3.5.3.3</t>
  </si>
  <si>
    <t>3.5.3.4</t>
  </si>
  <si>
    <t>3.5.4</t>
  </si>
  <si>
    <t>3.5.5</t>
  </si>
  <si>
    <t>1.2.6.1</t>
  </si>
  <si>
    <t>1.2.6.2</t>
  </si>
  <si>
    <t>1.2.7.1</t>
  </si>
  <si>
    <t>1.2.7.2</t>
  </si>
  <si>
    <t>1.2.7.3</t>
  </si>
  <si>
    <t>1.2.11</t>
  </si>
  <si>
    <t>1.2.12.1</t>
  </si>
  <si>
    <t>1.2.13</t>
  </si>
  <si>
    <t>1.3.6.1</t>
  </si>
  <si>
    <t>1.3.6.2</t>
  </si>
  <si>
    <t>1.3.7.1</t>
  </si>
  <si>
    <t>1.3.7.2</t>
  </si>
  <si>
    <t>1.4.22</t>
  </si>
  <si>
    <t>1.4.23</t>
  </si>
  <si>
    <t>1.4.24</t>
  </si>
  <si>
    <t>1.4.25</t>
  </si>
  <si>
    <t>1.4.26</t>
  </si>
  <si>
    <t>1.4.27</t>
  </si>
  <si>
    <t>1.4.28</t>
  </si>
  <si>
    <t>1.4.29</t>
  </si>
  <si>
    <t>1.4.30</t>
  </si>
  <si>
    <t>1.4.31</t>
  </si>
  <si>
    <t>1.4.32</t>
  </si>
  <si>
    <t>1.4.33</t>
  </si>
  <si>
    <t>1.4.34</t>
  </si>
  <si>
    <t>1.4.35</t>
  </si>
  <si>
    <t>1.4.36</t>
  </si>
  <si>
    <t>1.6.1</t>
  </si>
  <si>
    <t>1.6.2</t>
  </si>
  <si>
    <t>1.3.4.1</t>
  </si>
  <si>
    <t>1.3.4.2</t>
  </si>
  <si>
    <t>1.3.7.3</t>
  </si>
  <si>
    <t>1.3.7.4</t>
  </si>
  <si>
    <t>1.3.7.5</t>
  </si>
  <si>
    <t>1.7.3.6</t>
  </si>
  <si>
    <t>1.7.3.7</t>
  </si>
  <si>
    <t>1.7.3.8</t>
  </si>
  <si>
    <t>1.7.3.9</t>
  </si>
  <si>
    <t>1.7.3.10</t>
  </si>
  <si>
    <t>1.7.3.11</t>
  </si>
  <si>
    <t>1.7.3.12</t>
  </si>
  <si>
    <t>1.7.3.13</t>
  </si>
  <si>
    <t>1.7.3.14</t>
  </si>
  <si>
    <t>1.7.3.15</t>
  </si>
  <si>
    <t>1.7.3.16</t>
  </si>
  <si>
    <t>1.7.3.17</t>
  </si>
  <si>
    <t>1.7.3.18</t>
  </si>
  <si>
    <t>1.7.3.19</t>
  </si>
  <si>
    <t>1.7.3.20</t>
  </si>
  <si>
    <t>1.7.3.21</t>
  </si>
  <si>
    <t>1.7.3.22</t>
  </si>
  <si>
    <t>3.6.1</t>
  </si>
  <si>
    <t>3.6.2</t>
  </si>
  <si>
    <t>3.7.1</t>
  </si>
  <si>
    <t>3.7.2</t>
  </si>
  <si>
    <t>3.8.1</t>
  </si>
  <si>
    <t>3.8.2</t>
  </si>
  <si>
    <t>2.1.14</t>
  </si>
  <si>
    <t>2.1.15</t>
  </si>
  <si>
    <t>2.1.16</t>
  </si>
  <si>
    <t>2.1.17</t>
  </si>
  <si>
    <t>2.1.18</t>
  </si>
  <si>
    <t>2.1.19</t>
  </si>
  <si>
    <t>2.1.20</t>
  </si>
  <si>
    <t>2.1.21</t>
  </si>
  <si>
    <t>2.1.22</t>
  </si>
  <si>
    <t>2.1.23</t>
  </si>
  <si>
    <t>2.1.24</t>
  </si>
  <si>
    <t>2.1.25</t>
  </si>
  <si>
    <t>3.2.2</t>
  </si>
  <si>
    <t>3.2.3</t>
  </si>
  <si>
    <t>5.1.2</t>
  </si>
  <si>
    <t>5.1.3</t>
  </si>
  <si>
    <t>5.1.4</t>
  </si>
  <si>
    <t>5.1.5</t>
  </si>
  <si>
    <t>5.1.6</t>
  </si>
  <si>
    <t>5.1.7</t>
  </si>
  <si>
    <t>5.1.8</t>
  </si>
  <si>
    <t>7.2.1</t>
  </si>
  <si>
    <t>7.2.2</t>
  </si>
  <si>
    <t>7.2.3</t>
  </si>
  <si>
    <t>7.4.1</t>
  </si>
  <si>
    <t>7.4.2</t>
  </si>
  <si>
    <t>7.4.3</t>
  </si>
  <si>
    <t>7.4.4</t>
  </si>
  <si>
    <t>7.5.1</t>
  </si>
  <si>
    <t>7.7.1</t>
  </si>
  <si>
    <t>7.7.2</t>
  </si>
  <si>
    <t>7.7.3</t>
  </si>
  <si>
    <t>1.1.1.1</t>
  </si>
  <si>
    <t>1.1.1.2</t>
  </si>
  <si>
    <t>8.1.10</t>
  </si>
  <si>
    <t>8.1.11</t>
  </si>
  <si>
    <t>8.1.12</t>
  </si>
  <si>
    <t>8.1.13</t>
  </si>
  <si>
    <t>CHAPTER 6 - SOUND SYSTEM (Fire Alarm)</t>
  </si>
  <si>
    <t>CHAPTER 2 - GLASS DOORS</t>
  </si>
  <si>
    <t>2.1.1.1</t>
  </si>
  <si>
    <t>2.1.1.2</t>
  </si>
  <si>
    <t>2.1.2.1</t>
  </si>
  <si>
    <t>2.1.2.2</t>
  </si>
  <si>
    <t>2.2.1.1</t>
  </si>
  <si>
    <t>2.2.1.2</t>
  </si>
  <si>
    <r>
      <t xml:space="preserve">Electrical Sockets
</t>
    </r>
    <r>
      <rPr>
        <sz val="10"/>
        <rFont val="Times New Roman"/>
        <family val="1"/>
      </rPr>
      <t>Supply, install the wiring devices complete including, wires, conduit, boxes, cover plates, frame,  with all the necessary fixing accessories as per the drawings, specifications and Engineer instructions.</t>
    </r>
    <r>
      <rPr>
        <b/>
        <sz val="10"/>
        <rFont val="Times New Roman"/>
        <family val="1"/>
      </rPr>
      <t xml:space="preserve">
</t>
    </r>
  </si>
  <si>
    <r>
      <t xml:space="preserve">Electrical Outlets
</t>
    </r>
    <r>
      <rPr>
        <sz val="10"/>
        <rFont val="Times New Roman"/>
        <family val="1"/>
      </rPr>
      <t>Supply, install the Electrical Outlets, complete including wires, conduits, boxes, cover plates, frame,  with all the necessary fixing accessories as per the drawings, specifications and Engineer instructions.</t>
    </r>
    <r>
      <rPr>
        <b/>
        <sz val="10"/>
        <rFont val="Times New Roman"/>
        <family val="1"/>
      </rPr>
      <t xml:space="preserve">
</t>
    </r>
  </si>
  <si>
    <r>
      <t xml:space="preserve">Electrical Devices / Accessories
</t>
    </r>
    <r>
      <rPr>
        <sz val="10"/>
        <rFont val="Times New Roman"/>
        <family val="1"/>
      </rPr>
      <t>Supply, install the wiring devices complete including, wires, conduit, boxes, cover plates, frame,  with all the necessary fixing accessories as per the drawings, specifications and Engineer instructions.</t>
    </r>
  </si>
  <si>
    <t>Aluminum Windows &amp; Doors</t>
  </si>
  <si>
    <t xml:space="preserve"> Glass works </t>
  </si>
  <si>
    <t>Doors / Rehabilitation of External Shutters</t>
  </si>
  <si>
    <t>False Ceiling Paint, stone Jams and Stone Rehabilitation Works</t>
  </si>
  <si>
    <t>Civil Works (Tiles, Cabinets, Water proofing …)</t>
  </si>
  <si>
    <t xml:space="preserve"> Mechanical Works (Pipes Sanitary Fixtures, Plumbing…)</t>
  </si>
  <si>
    <t xml:space="preserve"> Electrical Works (Sockets, lighting Fixtures…)</t>
  </si>
  <si>
    <t>CHAPTER 3.1 - KITCHENS</t>
  </si>
  <si>
    <t>3.1.9</t>
  </si>
  <si>
    <t>3.1.11</t>
  </si>
  <si>
    <t>3.1.12</t>
  </si>
  <si>
    <t>3.1.12.1</t>
  </si>
  <si>
    <t>3.1.12.2</t>
  </si>
  <si>
    <t>3.1.10</t>
  </si>
  <si>
    <t>CHAPTER 3.2 - MECHANICAL WORKS</t>
  </si>
  <si>
    <t>3.2.1.3</t>
  </si>
  <si>
    <t>3.2.1.4</t>
  </si>
  <si>
    <t>3.2.2.1</t>
  </si>
  <si>
    <t>3.2.2.2</t>
  </si>
  <si>
    <t>CHAPTER 3.3 - ELECTRICAL WORKS</t>
  </si>
  <si>
    <t xml:space="preserve"> LIGHTING FIXTURES</t>
  </si>
  <si>
    <t>3.3.2</t>
  </si>
  <si>
    <t>3.3.2.1</t>
  </si>
  <si>
    <t>3.3.2.1.1</t>
  </si>
  <si>
    <t>3.3.2.1.2</t>
  </si>
  <si>
    <t>3.3.2.1.3</t>
  </si>
  <si>
    <t>3.3.2.1.4</t>
  </si>
  <si>
    <r>
      <rPr>
        <b/>
        <sz val="10"/>
        <rFont val="Times New Roman"/>
        <family val="1"/>
      </rPr>
      <t>Rehabilitation of Perforated Metal  (Type 1b)</t>
    </r>
    <r>
      <rPr>
        <sz val="10"/>
        <rFont val="Times New Roman"/>
        <family val="1"/>
      </rPr>
      <t xml:space="preserve">
Rehabilitation of existing Perforated Metal tiles suspended ceiling  150 x 50 cm Folding type at Parking area.
</t>
    </r>
  </si>
  <si>
    <r>
      <t xml:space="preserve">PVC Strips Suspended Ceiling (Type 5b)
</t>
    </r>
    <r>
      <rPr>
        <sz val="10"/>
        <rFont val="Times New Roman"/>
        <family val="1"/>
      </rPr>
      <t>Rehabilitation of existing PVC Strips Suspended Ceiling</t>
    </r>
    <r>
      <rPr>
        <b/>
        <sz val="10"/>
        <rFont val="Times New Roman"/>
        <family val="1"/>
      </rPr>
      <t xml:space="preserve">
</t>
    </r>
    <r>
      <rPr>
        <sz val="10"/>
        <rFont val="Times New Roman"/>
        <family val="1"/>
      </rPr>
      <t>Work to include:
- Remove the existing damaged suspended ceiling strips and all damaged and unused items and replace the damaged tiles by new one
- Replace the damaged structure and fixations (Special Heavy duty metal suspension system)
- Labors
- Materials
- Accessories
- Angles
- All needed items as per the Engineer instructions</t>
    </r>
  </si>
  <si>
    <r>
      <t xml:space="preserve">Rehabilitation of Decorative Wood Ceiling ( Type 6)
</t>
    </r>
    <r>
      <rPr>
        <sz val="10"/>
        <rFont val="Times New Roman"/>
        <family val="1"/>
      </rPr>
      <t>Rehabilitate the existing wood ceiling and make good as it was.
Work to include:
- Replace all damaged parts and replace by new ones the same kind of wood and in the same fixing manner
- Borate Wood Treatment
- Paint similar to existing
- Labors
- Materials
All needed items as per the Engineer instructions</t>
    </r>
    <r>
      <rPr>
        <b/>
        <sz val="10"/>
        <rFont val="Times New Roman"/>
        <family val="1"/>
      </rPr>
      <t xml:space="preserve">
</t>
    </r>
  </si>
  <si>
    <r>
      <t xml:space="preserve">Maintenance of Decorative Wood Ceiling ( Type 6)
</t>
    </r>
    <r>
      <rPr>
        <sz val="10"/>
        <rFont val="Times New Roman"/>
        <family val="1"/>
      </rPr>
      <t>Maintain the existing wood ceiling and make good as it was.
Work to include:
- Borate Wood Treatment
- Paint similar to existing
- Labors
- Materials
All needed items as per the Engineer instructions</t>
    </r>
    <r>
      <rPr>
        <b/>
        <sz val="10"/>
        <rFont val="Times New Roman"/>
        <family val="1"/>
      </rPr>
      <t xml:space="preserve">
</t>
    </r>
  </si>
  <si>
    <r>
      <t xml:space="preserve">Rehabilitation of Existing Window Jambs
</t>
    </r>
    <r>
      <rPr>
        <sz val="10"/>
        <rFont val="Times New Roman"/>
        <family val="1"/>
      </rPr>
      <t xml:space="preserve">Rehabilitate the existing window jambs and make good as it was.
Work to include:
- Replace all damaged parts and replace by new ones the same kind of the existing jambs and in the same fixing manner
- All finishing works
- Labors
- Materials
All needed items as per the Engineer instructions
</t>
    </r>
  </si>
  <si>
    <r>
      <rPr>
        <b/>
        <sz val="10"/>
        <rFont val="Times New Roman"/>
        <family val="1"/>
      </rPr>
      <t>New Precast Gypsum Board Partitions:</t>
    </r>
    <r>
      <rPr>
        <sz val="10"/>
        <rFont val="Times New Roman"/>
        <family val="1"/>
      </rPr>
      <t xml:space="preserve">
Supply and install gypsum board precast walls as per the drawings and specifications, the walls should be composed of two layers of
gypsum board 12mm thick with infill sound insulation materials
Work to include:
- Materials
- Labors
- Sound insulation layer 75 mm thick with 16Kg/m2 unsound attenuation of fiber glass blanket
- Stainless steel hollow sections for fixation with all necessary stainless steel angles and elements
- All needed items and as instructed by the Engineer
</t>
    </r>
  </si>
  <si>
    <t>GRAND TOTAL PACKAGE 5</t>
  </si>
  <si>
    <t>Unit Rate In Letter USD. $:</t>
  </si>
  <si>
    <t>CHAPTER 4 - LIFT MAINTENANCE</t>
  </si>
  <si>
    <t>Maintenance of existing Lifts Complete Including Car, Entrances, Doors, Controls, Safety Equipment, Hoist way Equipment, Lift Machinery, Electrical Equipment, Fan, Lights, Operating Panel, Indicator, batteries and  Finishing with decorative Flooring, High Quality Stainless Steel Wall Panels, Stainless Steel Skirting and Handrail with Battery Operated Emergency Landing Devices, as per specification and supplier requirements</t>
  </si>
  <si>
    <t>4.1.1</t>
  </si>
  <si>
    <t>Lift F</t>
  </si>
  <si>
    <t>GENERAL LIFT WORKS
TOTAL CARRIED TO PRICE SUMMARY</t>
  </si>
  <si>
    <r>
      <rPr>
        <b/>
        <sz val="10"/>
        <color theme="1"/>
        <rFont val="Times New Roman"/>
        <family val="1"/>
      </rPr>
      <t>ALUMINUM WORKS</t>
    </r>
    <r>
      <rPr>
        <sz val="10"/>
        <color theme="1"/>
        <rFont val="Times New Roman"/>
        <family val="1"/>
      </rPr>
      <t xml:space="preserve">
Aluminum Windows &amp; Doors / Glass Works</t>
    </r>
  </si>
  <si>
    <r>
      <rPr>
        <b/>
        <sz val="10"/>
        <color theme="1"/>
        <rFont val="Times New Roman"/>
        <family val="1"/>
      </rPr>
      <t>WOOD WORKS</t>
    </r>
    <r>
      <rPr>
        <sz val="10"/>
        <color theme="1"/>
        <rFont val="Times New Roman"/>
        <family val="1"/>
      </rPr>
      <t xml:space="preserve">
Doors / Rehabilitation of External Shutters</t>
    </r>
    <r>
      <rPr>
        <b/>
        <sz val="10"/>
        <color theme="1"/>
        <rFont val="Times New Roman"/>
        <family val="1"/>
      </rPr>
      <t/>
    </r>
  </si>
  <si>
    <r>
      <t xml:space="preserve">
</t>
    </r>
    <r>
      <rPr>
        <b/>
        <sz val="10"/>
        <color theme="1"/>
        <rFont val="Times New Roman"/>
        <family val="1"/>
      </rPr>
      <t>FALSE CEILING AND GYPSUM BOARD</t>
    </r>
    <r>
      <rPr>
        <sz val="10"/>
        <color theme="1"/>
        <rFont val="Times New Roman"/>
        <family val="1"/>
      </rPr>
      <t xml:space="preserve">
False Ceiling Paint, stone Jams and Stone Rehabilitation Works 
</t>
    </r>
    <r>
      <rPr>
        <b/>
        <sz val="10"/>
        <color theme="1"/>
        <rFont val="Times New Roman"/>
        <family val="1"/>
      </rPr>
      <t/>
    </r>
  </si>
  <si>
    <r>
      <rPr>
        <b/>
        <sz val="10"/>
        <color theme="1"/>
        <rFont val="Times New Roman"/>
        <family val="1"/>
      </rPr>
      <t>TOILETS &amp; KITCHENS</t>
    </r>
    <r>
      <rPr>
        <sz val="10"/>
        <color theme="1"/>
        <rFont val="Times New Roman"/>
        <family val="1"/>
      </rPr>
      <t xml:space="preserve">
Toilets and Kitchens (Civil Works: Tiles, Cabinets, Water proofing …  Mechanical Works: Pipes Sanitary Fixtures, Plumbing…  Electrical Works: Sockets, lighting Fixtures…</t>
    </r>
  </si>
  <si>
    <r>
      <rPr>
        <b/>
        <sz val="10"/>
        <color theme="1"/>
        <rFont val="Times New Roman"/>
        <family val="1"/>
      </rPr>
      <t>FURNITURE</t>
    </r>
    <r>
      <rPr>
        <sz val="10"/>
        <color theme="1"/>
        <rFont val="Times New Roman"/>
        <family val="1"/>
      </rPr>
      <t xml:space="preserve">
Curtains and Sunscreens</t>
    </r>
  </si>
  <si>
    <r>
      <rPr>
        <b/>
        <sz val="10"/>
        <color theme="1"/>
        <rFont val="Times New Roman"/>
        <family val="1"/>
      </rPr>
      <t>MECHANICAL WORKS</t>
    </r>
    <r>
      <rPr>
        <sz val="10"/>
        <color theme="1"/>
        <rFont val="Times New Roman"/>
        <family val="1"/>
      </rPr>
      <t xml:space="preserve">
Ventillation, Air Conditioning / Firefighting System / Lift "F" Maintenance</t>
    </r>
  </si>
  <si>
    <r>
      <rPr>
        <b/>
        <sz val="10"/>
        <color theme="1"/>
        <rFont val="Times New Roman"/>
        <family val="1"/>
      </rPr>
      <t>ELECTRICAL WORKS</t>
    </r>
    <r>
      <rPr>
        <sz val="10"/>
        <color theme="1"/>
        <rFont val="Times New Roman"/>
        <family val="1"/>
      </rPr>
      <t xml:space="preserve">
Wiring Devices and Disconnect / Lighting Fixtures / Telephone and Data / Fire Alarm System / MATV System / Sound System / Electrical Works Related To Mechanical Equipments / External CCTV System / Internal CCTV System / Uniterruptible Power Supply UPS / Cable Trays.</t>
    </r>
  </si>
  <si>
    <t>GRAND TOTAL ALL PACKAGES</t>
  </si>
  <si>
    <t>GRAND SUMMARY</t>
  </si>
  <si>
    <t>Outdoor Fixed Cameras: 5MP Lite IR Fixed-focal Bullet Network Camera
5MP, 1/2.7” CMOS image sensor, low illuminance, high image definition, Outputs max. 5MP (2592 × 1944) @20 fps, and supports 2688 ×1520 (2688 × 1520) @25/30 fps,H.265 codec, high compression rate, ultra-low bit rate, Built-in IR LED, max IR distance: 30 m, ROI, SMART H.264+/H.265+, flexible coding, Rotation mode, WDR, 3D NR, HLC, BLC, digital watermarking, Intelligent detection, Supports max. 256 GB Micro SD card, 12V DC/PoE power supply,  IP67 protection.</t>
  </si>
  <si>
    <t>Outdoor PTZ Cameras: 6×4MP Multi-Sensor Panoramic + PTZ WizMind Network Camera .
Panoramic network camera: Six 1/1.8”4Megapixel progressive CMOS PTZ camera: One 1/1.8”4Megapixel progressive CMOS, Support 270-degree panoramic view, Starlight+ technology, Support Smart H265+/H264+ encoding, Day/Night (ICR); 3D NR; AWB; AGC; BLC, IR distance up to 400 m,  Smart tracking, Tripwire, Intrusion, Crowd map, Vehicle Density.</t>
  </si>
  <si>
    <t xml:space="preserve">Car Plate capturing camera: Network IP LPR Camera, PoE ONVIF IR, License Plate Recognition, 1080p
Camera Type: Network / IP, AI,Video Format: H.264, H.265, ONVIF, Video Output: RJ-45 / Ethernet, Resolution: 1080p / 2mp ( 1920 × 1080 ), Infrared: 30-50 Meter IR, Weatherproof:  IP67 Housing, Lens: 7-22mm Motorized / 50° to 20°, Audio: 1ch audio input, 1ch output, Style: White Bullet, Metal, Built-in Micro SD Slot, AI: License Plate Recognition / ANPR, Power: 12V DC / PoE </t>
  </si>
  <si>
    <r>
      <rPr>
        <sz val="10"/>
        <color theme="1"/>
        <rFont val="Times New Roman"/>
        <family val="1"/>
      </rPr>
      <t>(5MP Lite IR Fixed-focal Dome Network Camera) or (5MP Lite IR Fixed-focal Eyeball Network Camera)</t>
    </r>
    <r>
      <rPr>
        <sz val="10"/>
        <rFont val="Times New Roman"/>
        <family val="1"/>
      </rPr>
      <t xml:space="preserve">
Smart ( H.265+ &amp; H.264+ ), flexible coding, applicable to various bandwidth and storage environments, Wide dynamic range (WDR), Starlight technology, Intelligent Video Analysis (IVS), Protection (IP67, wide voltage), Supports max. 256 GB Micro SD card.      </t>
    </r>
  </si>
  <si>
    <r>
      <t xml:space="preserve">Aluminum Doors and Windows (Similar to Existing):
</t>
    </r>
    <r>
      <rPr>
        <sz val="10"/>
        <rFont val="Times New Roman"/>
        <family val="1"/>
      </rPr>
      <t xml:space="preserve">Fabricate, supply and install aluminum works as manufactured by Technal, first choice with all necessary accessories as per drawings and the Engineer instructions, work to include all doors and windows:
- Contractor shall insure proper fixation of the windows units and elements.
- Contractor shall insure proper fixation of the bullet proof windows units and elements (metal structure for fixation).
- Contractor shall insure all needed civil works.
- FC-Technal (similar to existing)
- Glass from any type </t>
    </r>
    <r>
      <rPr>
        <b/>
        <sz val="10"/>
        <rFont val="Times New Roman"/>
        <family val="1"/>
      </rPr>
      <t xml:space="preserve"> (similar to existing)</t>
    </r>
    <r>
      <rPr>
        <sz val="10"/>
        <rFont val="Times New Roman"/>
        <family val="1"/>
      </rPr>
      <t xml:space="preserve">
- Hinges and locks (similar to existing)
- Joint filler / silicon
- All items needed as per the Engineer instructions
- All as specified and base on an approved shop drawings after exact dimensions</t>
    </r>
  </si>
  <si>
    <t xml:space="preserve">Supply and Install new Screen control Panels for chillers (3 and 5) similar to existing as Scheduled and specified. Chillers are of TRANE Model  (300 Tons capacity each)
</t>
  </si>
  <si>
    <t xml:space="preserve">Supply and Install new Temperature Sensors for chillers (1, 2, 3, 4, and 5) similar to existing as Scheduled and specified. Chillers are of TRANE Model (300 Tons capacity each)
</t>
  </si>
  <si>
    <t>Supply and Install new Flow Switch for 3 chillers similar to existing as Scheduled and specified. Chillers are of TRANE Model (300 Tons capacity each)</t>
  </si>
  <si>
    <t>Supply  new Flow Switch for 2 chillers similar to existing as Scheduled and specified. Chillers are of TRANE Model (300 Tons capacity each)</t>
  </si>
  <si>
    <t xml:space="preserve">NVR, 64 Channel Ultra 4K H.265 Network Video Recorder, Intel Processor * Max 64 IP Camera Inputs * Max 384Mbps Incoming Bandwidth * Up to 12MP Resolution for Preview and Playback * Supports RAID 0/1/5/10 * Smart Tracking and Intelligent Video, Two-way Talk 1 Channel Input, 1 Channel Output, RCA Interface 2 HDMI (up to 3840 x 2160 , Different Source).
24-port 100 Mbps + 2-port Gigabit Managed PoE Switch ,Intelligent PoE, Red port supports 90W IEEE802.3bt, Web management with friendly interface and easy operation, 250 m long distance PoE transmission, PoE watchdog, Switching Capacity 8.8 Gbps, Packet Forwarding Rate 6.55 Mpps, Packet Buffer Memory 2.75 Mbit, MAC Table Size 4K, Communication Standard : IEEE802.3; IEEE802.3u; IEEE802.3x; IEEE 802.3ab;
IEEE 802.3z, Ethernet Port: 24, Optical Port: 2, Ethernet Port Rate: 100 Mbps, Optical Port Rate: 1 Gbps.
Display Monitors: 32'' Full HD 1920 x 1080 @ 60Hz, colors 16.7 millions, Panel Life time 50,000 hours, Operation Hours 24/7
</t>
  </si>
  <si>
    <t>Special camera for analytics: 1/2,8" Network Dome, PTZ, Day&amp;Night, 23x, H.265, WDR, 1920x1080, Infrared, IP66
1/2.8" CMOS-Sensor, Full HD 1920x1080 Pixel, 25/30fps, 23x AF Zoom, 5~117mm,Quad Stream H.265, H.264, MJPEG (Smart Codec), Real time WDR (Wide Dynamic Range) 25/30fps, Intelligent self learning video analysis, Digital Noise Reduction (2DNR/3DNR), Audio support including audio alarm, Infrared illumination up to 60m, Alarm in- and outputs, micro SD-card,Power supply 12VDC or HPoE, Support ONVIF Profile S und Profile T.</t>
  </si>
  <si>
    <r>
      <t xml:space="preserve">Internal Cameras
Remove the existing Indoor CCTV system and Supply, install and connect new IP CCTV system: Cameras, NVR, POE Switches, Monitors, Rack Cabinets, including (Cat 6A) Cables, conduits, Boxes, connectors, fittings, accessories with all required installations, as well as testing the system as per specification and  Engineer instructions.
Brand to be (European Origin). The items to be as listed below or equivalent. 
Cost shall include: 
</t>
    </r>
    <r>
      <rPr>
        <b/>
        <u/>
        <sz val="10"/>
        <color theme="1"/>
        <rFont val="Times New Roman"/>
        <family val="1"/>
      </rPr>
      <t>4 Numbers:</t>
    </r>
    <r>
      <rPr>
        <b/>
        <sz val="10"/>
        <color theme="1"/>
        <rFont val="Times New Roman"/>
        <family val="1"/>
      </rPr>
      <t xml:space="preserve"> NVR 64 Channel Ultra 4K H.265 Network Video Recorder, Intel Processor * Max 64 IP Camera Inputs * Max 384Mbps Incoming Bandwidth * Up to 12MP Resolution for Preview and Playback * Supports RAID 0/1/5/10 * Smart Tracking and Intelligent Video, Two-way Talk 1 Channel Input, 1 Channel Output, RCA Interface 2 HDMI (up to 3840 x 2160, Different Source).
</t>
    </r>
    <r>
      <rPr>
        <b/>
        <u/>
        <sz val="10"/>
        <color theme="1"/>
        <rFont val="Times New Roman"/>
        <family val="1"/>
      </rPr>
      <t>10 Numbers</t>
    </r>
    <r>
      <rPr>
        <b/>
        <sz val="10"/>
        <color theme="1"/>
        <rFont val="Times New Roman"/>
        <family val="1"/>
      </rPr>
      <t xml:space="preserve">: 24-port 100 Mbps + 2-port Gigabit Managed PoE Switch ,Intelligent PoE, Red port supports 90W IEEE802.3bt, Web management with friendly interface and easy operation, 250 m long distance PoE transmission, PoE watchdog, Switching Capacity 8.8 Gbps, Packet Forwarding Rate 6.55 Mpps, Packet Buffer Memory 2.75 Mbit, MAC Table Size 4K, Communication Standard : IEEE802.3; IEEE802.3u; IEEE802.3x; IEEE 802.3ab;
IEEE 802.3z, Ethernet Port: 24, Optical Port: 2, Ethernet Port Rate: 100 Mbps, Optical Port Rate: 1 Gbps.
</t>
    </r>
    <r>
      <rPr>
        <b/>
        <u/>
        <sz val="10"/>
        <color theme="1"/>
        <rFont val="Times New Roman"/>
        <family val="1"/>
      </rPr>
      <t>15 Numbers</t>
    </r>
    <r>
      <rPr>
        <b/>
        <sz val="10"/>
        <color theme="1"/>
        <rFont val="Times New Roman"/>
        <family val="1"/>
      </rPr>
      <t xml:space="preserve">: Display Monitors: 32'' Full HD 1920 x 1080 @ 60Hz, colors 16.7 millions, Panel Life time 50,000 hours, Operation Hours 24/7
</t>
    </r>
  </si>
  <si>
    <t xml:space="preserve">Remove the existing outdoor CCTV system and Supply, install and connect new Outdoor IP CCTV system: Cameras, NVR, POE Switches, Monitors, Rack Cabinets, including (Cat 6A) Cables, conduits, Boxes, connectors, fittings, accessories with all required installations,as well as testing the system as per specification and  Engineer instructions.
Brand to be (European Origin). The items to be as listed below or equivalent.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</si>
</sst>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0.000"/>
  </numFmts>
  <fonts count="22" x14ac:knownFonts="1">
    <font>
      <sz val="11"/>
      <color theme="1"/>
      <name val="Calibri"/>
      <family val="2"/>
      <scheme val="minor"/>
    </font>
    <font>
      <sz val="10"/>
      <name val="Times New Roman"/>
      <family val="1"/>
    </font>
    <font>
      <b/>
      <sz val="10"/>
      <name val="Times New Roman"/>
      <family val="1"/>
    </font>
    <font>
      <b/>
      <i/>
      <sz val="10"/>
      <name val="Times New Roman"/>
      <family val="1"/>
    </font>
    <font>
      <b/>
      <u/>
      <sz val="10"/>
      <name val="Times New Roman"/>
      <family val="1"/>
    </font>
    <font>
      <u/>
      <sz val="10"/>
      <name val="Times New Roman"/>
      <family val="1"/>
    </font>
    <font>
      <sz val="10"/>
      <color theme="1"/>
      <name val="Times New Roman"/>
      <family val="1"/>
    </font>
    <font>
      <sz val="10"/>
      <color rgb="FFFF0000"/>
      <name val="Times New Roman"/>
      <family val="1"/>
    </font>
    <font>
      <b/>
      <sz val="10"/>
      <color theme="1"/>
      <name val="Times New Roman"/>
      <family val="1"/>
    </font>
    <font>
      <sz val="10"/>
      <color theme="1"/>
      <name val="Calibri"/>
      <family val="2"/>
      <scheme val="minor"/>
    </font>
    <font>
      <b/>
      <sz val="12"/>
      <color theme="1"/>
      <name val="Times New Roman"/>
      <family val="1"/>
    </font>
    <font>
      <sz val="12"/>
      <name val="Times New Roman"/>
      <family val="1"/>
      <charset val="178"/>
    </font>
    <font>
      <sz val="11"/>
      <color theme="1"/>
      <name val="Calibri"/>
      <family val="2"/>
      <scheme val="minor"/>
    </font>
    <font>
      <b/>
      <sz val="9"/>
      <name val="Times New Roman"/>
      <family val="1"/>
    </font>
    <font>
      <sz val="9"/>
      <name val="Times New Roman"/>
      <family val="1"/>
    </font>
    <font>
      <sz val="9"/>
      <color theme="1"/>
      <name val="Times New Roman"/>
      <family val="1"/>
    </font>
    <font>
      <sz val="10"/>
      <name val="Arial"/>
      <family val="2"/>
    </font>
    <font>
      <b/>
      <sz val="9"/>
      <color theme="1"/>
      <name val="Times New Roman"/>
      <family val="1"/>
    </font>
    <font>
      <sz val="10"/>
      <color indexed="8"/>
      <name val="Times New Roman"/>
      <family val="1"/>
    </font>
    <font>
      <vertAlign val="superscript"/>
      <sz val="10"/>
      <color indexed="8"/>
      <name val="Times New Roman"/>
      <family val="1"/>
    </font>
    <font>
      <sz val="10"/>
      <color theme="0"/>
      <name val="Times New Roman"/>
      <family val="1"/>
    </font>
    <font>
      <b/>
      <u/>
      <sz val="10"/>
      <color theme="1"/>
      <name val="Times New Roman"/>
      <family val="1"/>
    </font>
  </fonts>
  <fills count="8">
    <fill>
      <patternFill patternType="none"/>
    </fill>
    <fill>
      <patternFill patternType="gray125"/>
    </fill>
    <fill>
      <patternFill patternType="solid">
        <fgColor theme="3" tint="0.79998168889431442"/>
        <bgColor indexed="64"/>
      </patternFill>
    </fill>
    <fill>
      <patternFill patternType="solid">
        <fgColor rgb="FFFFFF00"/>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s>
  <cellStyleXfs count="11">
    <xf numFmtId="0" fontId="0" fillId="0" borderId="0"/>
    <xf numFmtId="1" fontId="11" fillId="0" borderId="3">
      <alignment horizontal="justify" wrapText="1"/>
    </xf>
    <xf numFmtId="1" fontId="11" fillId="0" borderId="3">
      <alignment horizontal="justify" wrapText="1"/>
    </xf>
    <xf numFmtId="1" fontId="11" fillId="0" borderId="3">
      <alignment horizontal="justify" wrapText="1"/>
    </xf>
    <xf numFmtId="1" fontId="11" fillId="0" borderId="3">
      <alignment horizontal="justify" wrapText="1"/>
    </xf>
    <xf numFmtId="1" fontId="11" fillId="0" borderId="3">
      <alignment horizontal="justify" wrapText="1"/>
    </xf>
    <xf numFmtId="1" fontId="11" fillId="0" borderId="3">
      <alignment horizontal="justify" wrapText="1"/>
    </xf>
    <xf numFmtId="0" fontId="16" fillId="0" borderId="0"/>
    <xf numFmtId="0" fontId="12" fillId="0" borderId="0"/>
    <xf numFmtId="1" fontId="11" fillId="0" borderId="3">
      <alignment horizontal="justify" wrapText="1"/>
    </xf>
    <xf numFmtId="1" fontId="11" fillId="0" borderId="3">
      <alignment horizontal="justify" wrapText="1"/>
    </xf>
  </cellStyleXfs>
  <cellXfs count="366">
    <xf numFmtId="0" fontId="0" fillId="0" borderId="0" xfId="0"/>
    <xf numFmtId="0" fontId="6" fillId="0" borderId="0" xfId="0" applyFont="1" applyAlignment="1">
      <alignment horizontal="center" vertical="center"/>
    </xf>
    <xf numFmtId="4" fontId="6" fillId="0" borderId="0" xfId="0" applyNumberFormat="1" applyFont="1" applyAlignment="1">
      <alignment horizontal="center" vertical="center"/>
    </xf>
    <xf numFmtId="0" fontId="8" fillId="0" borderId="0" xfId="0" applyFont="1" applyAlignment="1">
      <alignment horizontal="center" vertical="center"/>
    </xf>
    <xf numFmtId="0" fontId="9" fillId="0" borderId="0" xfId="0" applyFont="1"/>
    <xf numFmtId="4" fontId="9" fillId="0" borderId="0" xfId="0" applyNumberFormat="1" applyFont="1"/>
    <xf numFmtId="4" fontId="8" fillId="0" borderId="1" xfId="0" applyNumberFormat="1" applyFont="1" applyBorder="1" applyAlignment="1">
      <alignment horizontal="center" vertical="center" wrapText="1"/>
    </xf>
    <xf numFmtId="0" fontId="8" fillId="0" borderId="1" xfId="0" applyFont="1" applyBorder="1" applyAlignment="1">
      <alignment horizontal="left" vertical="center" indent="1"/>
    </xf>
    <xf numFmtId="49" fontId="8" fillId="4" borderId="1" xfId="0" applyNumberFormat="1" applyFont="1" applyFill="1" applyBorder="1" applyAlignment="1">
      <alignment horizontal="left" vertical="center" indent="1"/>
    </xf>
    <xf numFmtId="4" fontId="8" fillId="4" borderId="1" xfId="0" applyNumberFormat="1" applyFont="1" applyFill="1" applyBorder="1" applyAlignment="1">
      <alignment horizontal="center" vertical="center"/>
    </xf>
    <xf numFmtId="49" fontId="8" fillId="4" borderId="1" xfId="0" applyNumberFormat="1" applyFont="1" applyFill="1" applyBorder="1" applyAlignment="1">
      <alignment horizontal="right" vertical="center" indent="1"/>
    </xf>
    <xf numFmtId="1" fontId="2" fillId="0" borderId="1" xfId="1" quotePrefix="1" applyFont="1" applyFill="1" applyBorder="1" applyAlignment="1" applyProtection="1">
      <alignment horizontal="left" vertical="top" wrapText="1"/>
    </xf>
    <xf numFmtId="164" fontId="13" fillId="2" borderId="1" xfId="2" applyNumberFormat="1" applyFont="1" applyFill="1" applyBorder="1" applyAlignment="1" applyProtection="1">
      <alignment horizontal="center" vertical="center"/>
    </xf>
    <xf numFmtId="1" fontId="2" fillId="2" borderId="1" xfId="2" quotePrefix="1" applyFont="1" applyFill="1" applyBorder="1" applyAlignment="1" applyProtection="1">
      <alignment horizontal="left" vertical="center"/>
    </xf>
    <xf numFmtId="1" fontId="2" fillId="2" borderId="1" xfId="2" applyFont="1" applyFill="1" applyBorder="1" applyAlignment="1" applyProtection="1">
      <alignment horizontal="center" vertical="center"/>
    </xf>
    <xf numFmtId="1" fontId="13" fillId="0" borderId="1" xfId="2" applyFont="1" applyFill="1" applyBorder="1" applyAlignment="1" applyProtection="1">
      <alignment horizontal="center" vertical="top"/>
    </xf>
    <xf numFmtId="1" fontId="1" fillId="0" borderId="1" xfId="2" quotePrefix="1" applyFont="1" applyFill="1" applyBorder="1" applyAlignment="1" applyProtection="1">
      <alignment horizontal="left" vertical="top" wrapText="1"/>
    </xf>
    <xf numFmtId="1" fontId="1" fillId="0" borderId="1" xfId="2" applyFont="1" applyFill="1" applyBorder="1" applyAlignment="1" applyProtection="1">
      <alignment horizontal="center" vertical="top"/>
    </xf>
    <xf numFmtId="1" fontId="13" fillId="0" borderId="1" xfId="2" applyFont="1" applyFill="1" applyBorder="1" applyAlignment="1" applyProtection="1">
      <alignment horizontal="center" vertical="center"/>
    </xf>
    <xf numFmtId="1" fontId="1" fillId="0" borderId="1" xfId="2" quotePrefix="1" applyFont="1" applyFill="1" applyBorder="1" applyAlignment="1" applyProtection="1">
      <alignment horizontal="left" vertical="center" wrapText="1"/>
    </xf>
    <xf numFmtId="1" fontId="1" fillId="0" borderId="1" xfId="2" applyFont="1" applyFill="1" applyBorder="1" applyAlignment="1" applyProtection="1">
      <alignment horizontal="center" vertical="center"/>
    </xf>
    <xf numFmtId="1" fontId="13" fillId="0" borderId="4" xfId="3" applyFont="1" applyFill="1" applyBorder="1" applyAlignment="1" applyProtection="1">
      <alignment horizontal="center" vertical="center"/>
    </xf>
    <xf numFmtId="1" fontId="1" fillId="0" borderId="4" xfId="3" quotePrefix="1" applyFont="1" applyFill="1" applyBorder="1" applyAlignment="1" applyProtection="1">
      <alignment horizontal="left" vertical="center" wrapText="1"/>
    </xf>
    <xf numFmtId="1" fontId="1" fillId="0" borderId="4" xfId="3" applyFont="1" applyFill="1" applyBorder="1" applyAlignment="1" applyProtection="1">
      <alignment horizontal="center" vertical="center"/>
    </xf>
    <xf numFmtId="1" fontId="13" fillId="0" borderId="1" xfId="3" applyFont="1" applyFill="1" applyBorder="1" applyAlignment="1" applyProtection="1">
      <alignment horizontal="center" vertical="top"/>
    </xf>
    <xf numFmtId="1" fontId="1" fillId="0" borderId="1" xfId="3" quotePrefix="1" applyFont="1" applyFill="1" applyBorder="1" applyAlignment="1" applyProtection="1">
      <alignment horizontal="left" vertical="top" wrapText="1"/>
    </xf>
    <xf numFmtId="1" fontId="1" fillId="0" borderId="1" xfId="3" applyFont="1" applyFill="1" applyBorder="1" applyAlignment="1" applyProtection="1">
      <alignment horizontal="center" vertical="top"/>
    </xf>
    <xf numFmtId="1" fontId="1" fillId="0" borderId="1" xfId="3" applyFont="1" applyFill="1" applyBorder="1" applyAlignment="1" applyProtection="1">
      <alignment horizontal="left" vertical="top" wrapText="1"/>
    </xf>
    <xf numFmtId="1" fontId="2" fillId="0" borderId="4" xfId="3" quotePrefix="1" applyFont="1" applyFill="1" applyBorder="1" applyAlignment="1" applyProtection="1">
      <alignment horizontal="left" vertical="center" wrapText="1"/>
    </xf>
    <xf numFmtId="1" fontId="2" fillId="0" borderId="4" xfId="3" applyFont="1" applyFill="1" applyBorder="1" applyAlignment="1" applyProtection="1">
      <alignment horizontal="center" vertical="center"/>
    </xf>
    <xf numFmtId="1" fontId="13" fillId="0" borderId="1" xfId="4" applyFont="1" applyFill="1" applyBorder="1" applyAlignment="1" applyProtection="1">
      <alignment horizontal="center" vertical="top"/>
    </xf>
    <xf numFmtId="1" fontId="2" fillId="0" borderId="1" xfId="4" applyFont="1" applyFill="1" applyBorder="1" applyAlignment="1" applyProtection="1">
      <alignment horizontal="left" vertical="top" wrapText="1"/>
    </xf>
    <xf numFmtId="1" fontId="2" fillId="0" borderId="1" xfId="4" applyFont="1" applyFill="1" applyBorder="1" applyAlignment="1" applyProtection="1">
      <alignment horizontal="center" vertical="top"/>
    </xf>
    <xf numFmtId="1" fontId="13" fillId="0" borderId="1" xfId="5" applyFont="1" applyFill="1" applyBorder="1" applyAlignment="1" applyProtection="1">
      <alignment horizontal="center" vertical="top"/>
    </xf>
    <xf numFmtId="1" fontId="2" fillId="0" borderId="1" xfId="5" applyFont="1" applyFill="1" applyBorder="1" applyAlignment="1" applyProtection="1">
      <alignment horizontal="left" vertical="top" wrapText="1"/>
    </xf>
    <xf numFmtId="1" fontId="2" fillId="0" borderId="1" xfId="5" applyFont="1" applyFill="1" applyBorder="1" applyAlignment="1" applyProtection="1">
      <alignment horizontal="center" vertical="top"/>
    </xf>
    <xf numFmtId="1" fontId="1" fillId="0" borderId="1" xfId="9" applyFont="1" applyFill="1" applyBorder="1" applyAlignment="1" applyProtection="1">
      <alignment horizontal="center" vertical="top"/>
    </xf>
    <xf numFmtId="1" fontId="2" fillId="0" borderId="1" xfId="9" quotePrefix="1" applyFont="1" applyFill="1" applyBorder="1" applyAlignment="1" applyProtection="1">
      <alignment horizontal="left" vertical="top" wrapText="1"/>
    </xf>
    <xf numFmtId="0" fontId="1" fillId="0" borderId="1" xfId="7" applyFont="1" applyFill="1" applyBorder="1" applyAlignment="1" applyProtection="1">
      <alignment horizontal="center" vertical="center" wrapText="1"/>
    </xf>
    <xf numFmtId="0" fontId="1" fillId="0" borderId="1" xfId="7" quotePrefix="1" applyFont="1" applyFill="1" applyBorder="1" applyAlignment="1" applyProtection="1">
      <alignment horizontal="left" vertical="center" wrapText="1"/>
    </xf>
    <xf numFmtId="1" fontId="13" fillId="0" borderId="1" xfId="1" quotePrefix="1" applyFont="1" applyFill="1" applyBorder="1" applyAlignment="1" applyProtection="1">
      <alignment horizontal="center" vertical="center" wrapText="1"/>
    </xf>
    <xf numFmtId="1" fontId="1" fillId="0" borderId="1" xfId="1" applyFont="1" applyFill="1" applyBorder="1" applyAlignment="1" applyProtection="1">
      <alignment horizontal="left" vertical="top"/>
    </xf>
    <xf numFmtId="1" fontId="2" fillId="0" borderId="1" xfId="1" applyFont="1" applyFill="1" applyBorder="1" applyAlignment="1" applyProtection="1">
      <alignment horizontal="left" vertical="top" wrapText="1"/>
    </xf>
    <xf numFmtId="2" fontId="13" fillId="0" borderId="1" xfId="1" applyNumberFormat="1" applyFont="1" applyFill="1" applyBorder="1" applyAlignment="1" applyProtection="1">
      <alignment horizontal="center" vertical="top"/>
    </xf>
    <xf numFmtId="1" fontId="1" fillId="0" borderId="1" xfId="1" applyFont="1" applyFill="1" applyBorder="1" applyAlignment="1" applyProtection="1">
      <alignment horizontal="center" vertical="top"/>
    </xf>
    <xf numFmtId="0" fontId="13" fillId="0" borderId="1" xfId="1" applyNumberFormat="1" applyFont="1" applyFill="1" applyBorder="1" applyAlignment="1" applyProtection="1">
      <alignment horizontal="center" vertical="top"/>
    </xf>
    <xf numFmtId="0" fontId="1" fillId="0" borderId="1" xfId="7" applyFont="1" applyFill="1" applyBorder="1" applyAlignment="1" applyProtection="1">
      <alignment horizontal="center" vertical="top" wrapText="1"/>
    </xf>
    <xf numFmtId="0" fontId="13" fillId="0" borderId="1" xfId="1" applyNumberFormat="1" applyFont="1" applyFill="1" applyBorder="1" applyAlignment="1" applyProtection="1">
      <alignment horizontal="center" vertical="top" wrapText="1"/>
    </xf>
    <xf numFmtId="1" fontId="13" fillId="0" borderId="1" xfId="1" applyFont="1" applyFill="1" applyBorder="1" applyAlignment="1" applyProtection="1">
      <alignment horizontal="center" vertical="top"/>
    </xf>
    <xf numFmtId="1" fontId="1" fillId="0" borderId="1" xfId="1" applyFont="1" applyFill="1" applyBorder="1" applyAlignment="1" applyProtection="1">
      <alignment horizontal="left" vertical="center" wrapText="1"/>
    </xf>
    <xf numFmtId="1" fontId="13" fillId="0" borderId="1" xfId="1" applyFont="1" applyFill="1" applyBorder="1" applyAlignment="1" applyProtection="1">
      <alignment horizontal="center" vertical="center" wrapText="1"/>
    </xf>
    <xf numFmtId="1" fontId="2" fillId="0" borderId="4" xfId="3" applyFont="1" applyFill="1" applyBorder="1" applyAlignment="1" applyProtection="1">
      <alignment horizontal="center" vertical="top"/>
    </xf>
    <xf numFmtId="1" fontId="2" fillId="0" borderId="4" xfId="3" quotePrefix="1" applyFont="1" applyFill="1" applyBorder="1" applyAlignment="1" applyProtection="1">
      <alignment horizontal="left" vertical="top" wrapText="1"/>
    </xf>
    <xf numFmtId="1" fontId="13" fillId="0" borderId="4" xfId="3" applyFont="1" applyFill="1" applyBorder="1" applyAlignment="1" applyProtection="1">
      <alignment horizontal="center" vertical="top"/>
    </xf>
    <xf numFmtId="1" fontId="1" fillId="0" borderId="1" xfId="1" quotePrefix="1" applyFont="1" applyFill="1" applyBorder="1" applyAlignment="1" applyProtection="1">
      <alignment horizontal="left" vertical="top" wrapText="1"/>
    </xf>
    <xf numFmtId="1" fontId="13" fillId="0" borderId="1" xfId="1" applyFont="1" applyFill="1" applyBorder="1" applyAlignment="1" applyProtection="1">
      <alignment horizontal="center" vertical="top" wrapText="1"/>
    </xf>
    <xf numFmtId="0" fontId="1" fillId="0" borderId="5" xfId="10" quotePrefix="1" applyNumberFormat="1" applyFont="1" applyFill="1" applyBorder="1" applyAlignment="1" applyProtection="1">
      <alignment horizontal="left" vertical="top" wrapText="1"/>
    </xf>
    <xf numFmtId="1" fontId="2" fillId="0" borderId="1" xfId="10" applyFont="1" applyFill="1" applyBorder="1" applyAlignment="1" applyProtection="1">
      <alignment horizontal="center" vertical="center"/>
    </xf>
    <xf numFmtId="1" fontId="2" fillId="0" borderId="1" xfId="10" quotePrefix="1" applyFont="1" applyFill="1" applyBorder="1" applyAlignment="1" applyProtection="1">
      <alignment horizontal="left" vertical="center" wrapText="1"/>
    </xf>
    <xf numFmtId="0" fontId="1" fillId="0" borderId="1" xfId="7" applyFont="1" applyFill="1" applyBorder="1" applyAlignment="1" applyProtection="1">
      <alignment horizontal="left" vertical="center" wrapText="1"/>
    </xf>
    <xf numFmtId="1" fontId="2" fillId="0" borderId="1" xfId="1" applyFont="1" applyFill="1" applyBorder="1" applyAlignment="1" applyProtection="1">
      <alignment horizontal="center" vertical="center" wrapText="1"/>
    </xf>
    <xf numFmtId="1" fontId="2" fillId="0" borderId="1" xfId="1" applyFont="1" applyFill="1" applyBorder="1" applyAlignment="1" applyProtection="1">
      <alignment horizontal="center" vertical="top" wrapText="1"/>
    </xf>
    <xf numFmtId="1" fontId="1" fillId="0" borderId="1" xfId="1" applyFont="1" applyFill="1" applyBorder="1" applyAlignment="1" applyProtection="1">
      <alignment horizontal="left" vertical="top" wrapText="1"/>
    </xf>
    <xf numFmtId="1" fontId="1" fillId="0" borderId="2" xfId="2" applyFont="1" applyFill="1" applyBorder="1" applyAlignment="1" applyProtection="1">
      <alignment horizontal="center" vertical="center"/>
    </xf>
    <xf numFmtId="0" fontId="1" fillId="0" borderId="1" xfId="7" applyFont="1" applyFill="1" applyBorder="1" applyAlignment="1" applyProtection="1">
      <alignment horizontal="left" vertical="top" wrapText="1"/>
    </xf>
    <xf numFmtId="1" fontId="2" fillId="0" borderId="1" xfId="1" quotePrefix="1" applyFont="1" applyFill="1" applyBorder="1" applyAlignment="1" applyProtection="1">
      <alignment horizontal="center" vertical="top" wrapText="1"/>
    </xf>
    <xf numFmtId="164" fontId="13" fillId="0" borderId="1" xfId="10" quotePrefix="1" applyNumberFormat="1" applyFont="1" applyFill="1" applyBorder="1" applyAlignment="1" applyProtection="1">
      <alignment horizontal="center" vertical="top" wrapText="1"/>
    </xf>
    <xf numFmtId="164" fontId="13" fillId="0" borderId="1" xfId="9" applyNumberFormat="1" applyFont="1" applyFill="1" applyBorder="1" applyAlignment="1" applyProtection="1">
      <alignment horizontal="center" vertical="top"/>
    </xf>
    <xf numFmtId="1" fontId="13" fillId="2" borderId="1" xfId="2" applyNumberFormat="1" applyFont="1" applyFill="1" applyBorder="1" applyAlignment="1" applyProtection="1">
      <alignment horizontal="center" vertical="center"/>
    </xf>
    <xf numFmtId="164" fontId="2" fillId="0" borderId="1" xfId="5" applyNumberFormat="1" applyFont="1" applyFill="1" applyBorder="1" applyAlignment="1" applyProtection="1">
      <alignment horizontal="center" vertical="top"/>
    </xf>
    <xf numFmtId="164" fontId="2" fillId="0" borderId="1" xfId="1" applyNumberFormat="1" applyFont="1" applyFill="1" applyBorder="1" applyAlignment="1" applyProtection="1">
      <alignment horizontal="center" vertical="top"/>
    </xf>
    <xf numFmtId="0" fontId="6" fillId="0" borderId="0" xfId="0" applyFont="1" applyFill="1" applyAlignment="1">
      <alignment horizontal="center" vertical="center"/>
    </xf>
    <xf numFmtId="164" fontId="13" fillId="0" borderId="1" xfId="10" quotePrefix="1" applyNumberFormat="1" applyFont="1" applyFill="1" applyBorder="1" applyAlignment="1" applyProtection="1">
      <alignment horizontal="center" vertical="center" wrapText="1"/>
    </xf>
    <xf numFmtId="164" fontId="13" fillId="0" borderId="1" xfId="2" applyNumberFormat="1" applyFont="1" applyFill="1" applyBorder="1" applyAlignment="1" applyProtection="1">
      <alignment horizontal="center" vertical="center"/>
    </xf>
    <xf numFmtId="49" fontId="8" fillId="0" borderId="4" xfId="0" applyNumberFormat="1" applyFont="1" applyFill="1" applyBorder="1" applyAlignment="1">
      <alignment horizontal="left" vertical="center" indent="1"/>
    </xf>
    <xf numFmtId="49" fontId="6" fillId="0" borderId="5" xfId="0" applyNumberFormat="1" applyFont="1" applyFill="1" applyBorder="1" applyAlignment="1">
      <alignment horizontal="left" vertical="center" wrapText="1" indent="1"/>
    </xf>
    <xf numFmtId="49" fontId="8" fillId="0" borderId="1" xfId="0" applyNumberFormat="1" applyFont="1" applyFill="1" applyBorder="1" applyAlignment="1">
      <alignment horizontal="right" vertical="center" indent="1"/>
    </xf>
    <xf numFmtId="4" fontId="8" fillId="0" borderId="1" xfId="0" applyNumberFormat="1" applyFont="1" applyFill="1" applyBorder="1" applyAlignment="1">
      <alignment horizontal="center" vertical="center"/>
    </xf>
    <xf numFmtId="49" fontId="8" fillId="0" borderId="8" xfId="0" applyNumberFormat="1" applyFont="1" applyFill="1" applyBorder="1" applyAlignment="1">
      <alignment horizontal="right" vertical="center" indent="1"/>
    </xf>
    <xf numFmtId="4" fontId="8" fillId="0" borderId="8" xfId="0" applyNumberFormat="1" applyFont="1" applyFill="1" applyBorder="1" applyAlignment="1">
      <alignment horizontal="center" vertical="center"/>
    </xf>
    <xf numFmtId="1" fontId="8" fillId="0" borderId="1" xfId="0" applyNumberFormat="1" applyFont="1" applyFill="1" applyBorder="1" applyAlignment="1">
      <alignment horizontal="left" vertical="center" indent="1"/>
    </xf>
    <xf numFmtId="1" fontId="8" fillId="0" borderId="1" xfId="0" applyNumberFormat="1" applyFont="1" applyFill="1" applyBorder="1" applyAlignment="1">
      <alignment horizontal="left" vertical="center" wrapText="1" indent="1"/>
    </xf>
    <xf numFmtId="1" fontId="8" fillId="0" borderId="4" xfId="0" applyNumberFormat="1" applyFont="1" applyFill="1" applyBorder="1" applyAlignment="1">
      <alignment horizontal="left" vertical="center" indent="1"/>
    </xf>
    <xf numFmtId="14" fontId="8" fillId="0" borderId="0" xfId="0" applyNumberFormat="1" applyFont="1" applyAlignment="1">
      <alignment horizontal="center" vertical="center"/>
    </xf>
    <xf numFmtId="14" fontId="6" fillId="0" borderId="0" xfId="0" applyNumberFormat="1" applyFont="1" applyAlignment="1">
      <alignment horizontal="center" vertical="center"/>
    </xf>
    <xf numFmtId="1" fontId="2" fillId="0" borderId="5" xfId="2" quotePrefix="1" applyFont="1" applyFill="1" applyBorder="1" applyAlignment="1" applyProtection="1">
      <alignment horizontal="left" vertical="center" wrapText="1"/>
    </xf>
    <xf numFmtId="4" fontId="8" fillId="4" borderId="0" xfId="0" applyNumberFormat="1" applyFont="1" applyFill="1" applyBorder="1" applyAlignment="1">
      <alignment horizontal="center" vertical="center"/>
    </xf>
    <xf numFmtId="4" fontId="8" fillId="0" borderId="1" xfId="0" applyNumberFormat="1" applyFont="1" applyFill="1" applyBorder="1" applyAlignment="1">
      <alignment horizontal="center" vertical="center"/>
    </xf>
    <xf numFmtId="49" fontId="8" fillId="6" borderId="2" xfId="0" applyNumberFormat="1" applyFont="1" applyFill="1" applyBorder="1" applyAlignment="1">
      <alignment horizontal="left" vertical="center" wrapText="1" indent="2"/>
    </xf>
    <xf numFmtId="4" fontId="8" fillId="6" borderId="6" xfId="0" applyNumberFormat="1" applyFont="1" applyFill="1" applyBorder="1" applyAlignment="1">
      <alignment horizontal="center" vertical="center"/>
    </xf>
    <xf numFmtId="49" fontId="6" fillId="0" borderId="1" xfId="0" applyNumberFormat="1" applyFont="1" applyFill="1" applyBorder="1" applyAlignment="1">
      <alignment horizontal="left" vertical="center" wrapText="1" indent="2"/>
    </xf>
    <xf numFmtId="49" fontId="6" fillId="0" borderId="9" xfId="0" applyNumberFormat="1" applyFont="1" applyFill="1" applyBorder="1" applyAlignment="1">
      <alignment horizontal="left" vertical="center" wrapText="1" indent="2"/>
    </xf>
    <xf numFmtId="0" fontId="6" fillId="0" borderId="0" xfId="0" applyFont="1" applyAlignment="1">
      <alignment horizontal="left" indent="1"/>
    </xf>
    <xf numFmtId="49" fontId="6" fillId="0" borderId="10" xfId="0" applyNumberFormat="1" applyFont="1" applyFill="1" applyBorder="1" applyAlignment="1">
      <alignment horizontal="left" wrapText="1" indent="2"/>
    </xf>
    <xf numFmtId="49" fontId="6" fillId="0" borderId="11" xfId="0" applyNumberFormat="1" applyFont="1" applyFill="1" applyBorder="1" applyAlignment="1">
      <alignment horizontal="left" vertical="center" wrapText="1" indent="2"/>
    </xf>
    <xf numFmtId="4" fontId="5" fillId="6" borderId="1" xfId="0" applyNumberFormat="1" applyFont="1" applyFill="1" applyBorder="1" applyAlignment="1" applyProtection="1">
      <alignment horizontal="center" vertical="center"/>
      <protection locked="0"/>
    </xf>
    <xf numFmtId="4" fontId="5" fillId="2" borderId="1" xfId="0" applyNumberFormat="1" applyFont="1" applyFill="1" applyBorder="1" applyAlignment="1" applyProtection="1">
      <alignment horizontal="center" vertical="center"/>
      <protection locked="0"/>
    </xf>
    <xf numFmtId="4" fontId="5" fillId="0" borderId="1" xfId="0" applyNumberFormat="1" applyFont="1" applyFill="1" applyBorder="1" applyAlignment="1" applyProtection="1">
      <alignment horizontal="center" vertical="top"/>
      <protection locked="0"/>
    </xf>
    <xf numFmtId="4" fontId="1" fillId="0" borderId="1" xfId="0" applyNumberFormat="1" applyFont="1" applyFill="1" applyBorder="1" applyAlignment="1" applyProtection="1">
      <alignment horizontal="center" vertical="top" wrapText="1"/>
      <protection locked="0"/>
    </xf>
    <xf numFmtId="4" fontId="1" fillId="0" borderId="7" xfId="0" applyNumberFormat="1" applyFont="1" applyFill="1" applyBorder="1" applyAlignment="1" applyProtection="1">
      <alignment horizontal="center" vertical="top" wrapText="1"/>
      <protection locked="0"/>
    </xf>
    <xf numFmtId="4" fontId="1" fillId="0" borderId="1" xfId="0" applyNumberFormat="1" applyFont="1" applyFill="1" applyBorder="1" applyAlignment="1" applyProtection="1">
      <alignment horizontal="center" vertical="center" wrapText="1"/>
      <protection locked="0"/>
    </xf>
    <xf numFmtId="4" fontId="1" fillId="0" borderId="7" xfId="0" applyNumberFormat="1" applyFont="1" applyFill="1" applyBorder="1" applyAlignment="1" applyProtection="1">
      <alignment horizontal="center" vertical="center" wrapText="1"/>
      <protection locked="0"/>
    </xf>
    <xf numFmtId="0" fontId="1" fillId="0" borderId="1" xfId="0" applyFont="1" applyBorder="1" applyAlignment="1" applyProtection="1">
      <alignment vertical="top"/>
      <protection locked="0"/>
    </xf>
    <xf numFmtId="4" fontId="5" fillId="0" borderId="1" xfId="0" applyNumberFormat="1" applyFont="1" applyFill="1" applyBorder="1" applyAlignment="1" applyProtection="1">
      <alignment horizontal="center" vertical="center"/>
      <protection locked="0"/>
    </xf>
    <xf numFmtId="0" fontId="1" fillId="0" borderId="0" xfId="0" applyFont="1" applyProtection="1">
      <protection locked="0"/>
    </xf>
    <xf numFmtId="0" fontId="2" fillId="0" borderId="1" xfId="0" applyNumberFormat="1" applyFont="1" applyFill="1" applyBorder="1" applyAlignment="1" applyProtection="1">
      <alignment vertical="center" wrapText="1"/>
      <protection locked="0"/>
    </xf>
    <xf numFmtId="4" fontId="1" fillId="0" borderId="1" xfId="0" applyNumberFormat="1" applyFont="1" applyFill="1" applyBorder="1" applyAlignment="1" applyProtection="1">
      <alignment horizontal="center" vertical="center" wrapText="1" readingOrder="1"/>
      <protection locked="0"/>
    </xf>
    <xf numFmtId="0" fontId="1" fillId="0" borderId="1" xfId="0" applyFont="1" applyBorder="1" applyAlignment="1" applyProtection="1">
      <alignment vertical="center"/>
      <protection locked="0"/>
    </xf>
    <xf numFmtId="4" fontId="1" fillId="2" borderId="1" xfId="0" applyNumberFormat="1" applyFont="1" applyFill="1" applyBorder="1" applyAlignment="1" applyProtection="1">
      <alignment horizontal="center" vertical="center" wrapText="1"/>
      <protection locked="0"/>
    </xf>
    <xf numFmtId="4" fontId="2" fillId="0" borderId="1" xfId="0" applyNumberFormat="1" applyFont="1" applyFill="1" applyBorder="1" applyAlignment="1" applyProtection="1">
      <alignment horizontal="center" vertical="center" wrapText="1"/>
      <protection locked="0"/>
    </xf>
    <xf numFmtId="4" fontId="1" fillId="0" borderId="1" xfId="0" applyNumberFormat="1" applyFont="1" applyFill="1" applyBorder="1" applyAlignment="1" applyProtection="1">
      <alignment horizontal="center" vertical="top"/>
      <protection locked="0"/>
    </xf>
    <xf numFmtId="0" fontId="6" fillId="0" borderId="1" xfId="0" applyFont="1" applyBorder="1" applyAlignment="1" applyProtection="1">
      <alignment vertical="top"/>
      <protection locked="0"/>
    </xf>
    <xf numFmtId="0" fontId="6" fillId="0" borderId="0" xfId="0" applyFont="1" applyProtection="1">
      <protection locked="0"/>
    </xf>
    <xf numFmtId="0" fontId="6" fillId="0" borderId="1" xfId="0" applyFont="1" applyFill="1" applyBorder="1" applyAlignment="1" applyProtection="1">
      <alignment vertical="top"/>
      <protection locked="0"/>
    </xf>
    <xf numFmtId="4" fontId="1" fillId="0" borderId="1" xfId="0" applyNumberFormat="1" applyFont="1" applyFill="1" applyBorder="1" applyAlignment="1" applyProtection="1">
      <alignment horizontal="center" vertical="center"/>
      <protection locked="0"/>
    </xf>
    <xf numFmtId="4" fontId="2" fillId="0" borderId="1" xfId="0" applyNumberFormat="1" applyFont="1" applyFill="1" applyBorder="1" applyAlignment="1" applyProtection="1">
      <alignment horizontal="center" vertical="top" wrapText="1"/>
      <protection locked="0"/>
    </xf>
    <xf numFmtId="0" fontId="6" fillId="0" borderId="0" xfId="0" applyFont="1" applyBorder="1" applyAlignment="1" applyProtection="1">
      <alignment vertical="top"/>
      <protection locked="0"/>
    </xf>
    <xf numFmtId="0" fontId="6" fillId="0" borderId="0" xfId="0" applyFont="1" applyAlignment="1" applyProtection="1">
      <alignment vertical="top"/>
      <protection locked="0"/>
    </xf>
    <xf numFmtId="4" fontId="2" fillId="0" borderId="1" xfId="0" applyNumberFormat="1" applyFont="1" applyBorder="1" applyAlignment="1" applyProtection="1">
      <alignment horizontal="center" vertical="center" wrapText="1"/>
      <protection locked="0"/>
    </xf>
    <xf numFmtId="49" fontId="4" fillId="2" borderId="1" xfId="0" applyNumberFormat="1" applyFont="1" applyFill="1" applyBorder="1" applyAlignment="1" applyProtection="1">
      <alignment horizontal="center" vertical="center"/>
      <protection locked="0"/>
    </xf>
    <xf numFmtId="0" fontId="6" fillId="0" borderId="1" xfId="0" applyFont="1" applyFill="1" applyBorder="1" applyAlignment="1" applyProtection="1">
      <alignment vertical="center"/>
      <protection locked="0"/>
    </xf>
    <xf numFmtId="4" fontId="6" fillId="0" borderId="1" xfId="0" applyNumberFormat="1" applyFont="1" applyBorder="1" applyAlignment="1" applyProtection="1">
      <alignment horizontal="center" vertical="center"/>
      <protection locked="0"/>
    </xf>
    <xf numFmtId="0" fontId="6" fillId="0" borderId="0" xfId="0" applyFont="1" applyAlignment="1" applyProtection="1">
      <alignment vertical="center"/>
      <protection locked="0"/>
    </xf>
    <xf numFmtId="4" fontId="20" fillId="0" borderId="1" xfId="0" applyNumberFormat="1" applyFont="1" applyFill="1" applyBorder="1" applyAlignment="1" applyProtection="1">
      <alignment horizontal="center" vertical="center" wrapText="1"/>
      <protection locked="0"/>
    </xf>
    <xf numFmtId="4" fontId="1" fillId="0" borderId="1" xfId="0" applyNumberFormat="1" applyFont="1" applyFill="1" applyBorder="1" applyAlignment="1" applyProtection="1">
      <alignment horizontal="center" vertical="top" wrapText="1" readingOrder="1"/>
      <protection locked="0"/>
    </xf>
    <xf numFmtId="4" fontId="6" fillId="0" borderId="7" xfId="0" applyNumberFormat="1" applyFont="1" applyBorder="1" applyAlignment="1" applyProtection="1">
      <alignment horizontal="center" vertical="top"/>
      <protection locked="0"/>
    </xf>
    <xf numFmtId="1" fontId="6" fillId="0" borderId="1" xfId="0" applyNumberFormat="1" applyFont="1" applyBorder="1" applyAlignment="1" applyProtection="1">
      <alignment horizontal="center" vertical="center"/>
      <protection locked="0"/>
    </xf>
    <xf numFmtId="1" fontId="2" fillId="0" borderId="1" xfId="5" applyFont="1" applyFill="1" applyBorder="1" applyAlignment="1" applyProtection="1">
      <alignment horizontal="center" vertical="center"/>
    </xf>
    <xf numFmtId="1" fontId="2" fillId="0" borderId="2" xfId="5" applyFont="1" applyFill="1" applyBorder="1" applyAlignment="1" applyProtection="1">
      <alignment horizontal="left" vertical="center" wrapText="1"/>
    </xf>
    <xf numFmtId="0" fontId="1" fillId="0" borderId="7" xfId="7" applyFont="1" applyFill="1" applyBorder="1" applyAlignment="1" applyProtection="1">
      <alignment horizontal="center" vertical="center" wrapText="1"/>
    </xf>
    <xf numFmtId="0" fontId="10" fillId="5" borderId="0" xfId="0" applyFont="1" applyFill="1" applyAlignment="1">
      <alignment horizontal="center" vertical="center" wrapText="1"/>
    </xf>
    <xf numFmtId="0" fontId="10" fillId="5" borderId="0" xfId="0" applyFont="1" applyFill="1" applyAlignment="1">
      <alignment horizontal="center" vertical="center"/>
    </xf>
    <xf numFmtId="4" fontId="8" fillId="0" borderId="4" xfId="0" applyNumberFormat="1" applyFont="1" applyFill="1" applyBorder="1" applyAlignment="1">
      <alignment horizontal="center" vertical="center"/>
    </xf>
    <xf numFmtId="4" fontId="8" fillId="0" borderId="3" xfId="0" applyNumberFormat="1" applyFont="1" applyFill="1" applyBorder="1" applyAlignment="1">
      <alignment horizontal="center" vertical="center"/>
    </xf>
    <xf numFmtId="4" fontId="8" fillId="0" borderId="5" xfId="0" applyNumberFormat="1" applyFont="1" applyFill="1" applyBorder="1" applyAlignment="1">
      <alignment horizontal="center" vertical="center"/>
    </xf>
    <xf numFmtId="4" fontId="8" fillId="0" borderId="2" xfId="0" applyNumberFormat="1" applyFont="1" applyFill="1" applyBorder="1" applyAlignment="1">
      <alignment horizontal="center" vertical="center"/>
    </xf>
    <xf numFmtId="4" fontId="8" fillId="0" borderId="7" xfId="0" applyNumberFormat="1" applyFont="1" applyFill="1" applyBorder="1" applyAlignment="1">
      <alignment horizontal="center" vertical="center"/>
    </xf>
    <xf numFmtId="4" fontId="8" fillId="0" borderId="6" xfId="0" applyNumberFormat="1" applyFont="1" applyFill="1" applyBorder="1" applyAlignment="1">
      <alignment horizontal="center" vertical="center"/>
    </xf>
    <xf numFmtId="4" fontId="8" fillId="4" borderId="2" xfId="0" applyNumberFormat="1" applyFont="1" applyFill="1" applyBorder="1" applyAlignment="1">
      <alignment horizontal="center" vertical="center"/>
    </xf>
    <xf numFmtId="4" fontId="8" fillId="4" borderId="7" xfId="0" applyNumberFormat="1" applyFont="1" applyFill="1" applyBorder="1" applyAlignment="1">
      <alignment horizontal="center" vertical="center"/>
    </xf>
    <xf numFmtId="4" fontId="8" fillId="4" borderId="6" xfId="0" applyNumberFormat="1" applyFont="1" applyFill="1" applyBorder="1" applyAlignment="1">
      <alignment horizontal="center" vertical="center"/>
    </xf>
    <xf numFmtId="4" fontId="8" fillId="4" borderId="0" xfId="0" applyNumberFormat="1" applyFont="1" applyFill="1" applyBorder="1" applyAlignment="1">
      <alignment horizontal="center" vertical="center"/>
    </xf>
    <xf numFmtId="4" fontId="8" fillId="0" borderId="1" xfId="0" applyNumberFormat="1" applyFont="1" applyFill="1" applyBorder="1" applyAlignment="1">
      <alignment horizontal="center" vertical="center"/>
    </xf>
    <xf numFmtId="4" fontId="2" fillId="0" borderId="4" xfId="0" applyNumberFormat="1" applyFont="1" applyBorder="1" applyAlignment="1" applyProtection="1">
      <alignment horizontal="center" vertical="center" wrapText="1"/>
      <protection locked="0"/>
    </xf>
    <xf numFmtId="4" fontId="2" fillId="0" borderId="5" xfId="0" applyNumberFormat="1" applyFont="1" applyBorder="1" applyAlignment="1" applyProtection="1">
      <alignment horizontal="center" vertical="center" wrapText="1"/>
      <protection locked="0"/>
    </xf>
    <xf numFmtId="165" fontId="2" fillId="0" borderId="4" xfId="0" applyNumberFormat="1" applyFont="1" applyBorder="1" applyAlignment="1" applyProtection="1">
      <alignment horizontal="center" vertical="center"/>
    </xf>
    <xf numFmtId="2" fontId="2" fillId="0" borderId="4" xfId="0" applyNumberFormat="1" applyFont="1" applyBorder="1" applyAlignment="1" applyProtection="1">
      <alignment horizontal="center" vertical="center" wrapText="1"/>
    </xf>
    <xf numFmtId="0" fontId="2" fillId="0" borderId="4" xfId="0" applyNumberFormat="1" applyFont="1" applyBorder="1" applyAlignment="1" applyProtection="1">
      <alignment horizontal="center" vertical="center" wrapText="1"/>
    </xf>
    <xf numFmtId="0" fontId="2" fillId="0" borderId="2" xfId="0" applyNumberFormat="1" applyFont="1" applyBorder="1" applyAlignment="1" applyProtection="1">
      <alignment horizontal="center" vertical="center" wrapText="1"/>
    </xf>
    <xf numFmtId="0" fontId="2" fillId="0" borderId="7" xfId="0" applyNumberFormat="1" applyFont="1" applyBorder="1" applyAlignment="1" applyProtection="1">
      <alignment horizontal="center" vertical="center" wrapText="1"/>
    </xf>
    <xf numFmtId="0" fontId="2" fillId="0" borderId="6" xfId="0" applyNumberFormat="1" applyFont="1" applyBorder="1" applyAlignment="1" applyProtection="1">
      <alignment horizontal="center" vertical="center" wrapText="1"/>
    </xf>
    <xf numFmtId="0" fontId="1" fillId="0" borderId="0" xfId="0" applyFont="1" applyProtection="1"/>
    <xf numFmtId="165" fontId="2" fillId="0" borderId="5" xfId="0" applyNumberFormat="1" applyFont="1" applyBorder="1" applyAlignment="1" applyProtection="1">
      <alignment horizontal="center" vertical="center"/>
    </xf>
    <xf numFmtId="2" fontId="2" fillId="0" borderId="5" xfId="0" applyNumberFormat="1" applyFont="1" applyBorder="1" applyAlignment="1" applyProtection="1">
      <alignment horizontal="center" vertical="center" wrapText="1"/>
    </xf>
    <xf numFmtId="0" fontId="2" fillId="0" borderId="5" xfId="0" applyNumberFormat="1" applyFont="1" applyBorder="1" applyAlignment="1" applyProtection="1">
      <alignment horizontal="center" vertical="center" wrapText="1"/>
    </xf>
    <xf numFmtId="0" fontId="2" fillId="0" borderId="1" xfId="0" applyNumberFormat="1" applyFont="1" applyBorder="1" applyAlignment="1" applyProtection="1">
      <alignment horizontal="center" vertical="center" wrapText="1"/>
    </xf>
    <xf numFmtId="165" fontId="1" fillId="6" borderId="1" xfId="0" applyNumberFormat="1" applyFont="1" applyFill="1" applyBorder="1" applyAlignment="1" applyProtection="1">
      <alignment horizontal="center" vertical="center" wrapText="1" readingOrder="1"/>
    </xf>
    <xf numFmtId="49" fontId="3" fillId="6" borderId="1" xfId="0" applyNumberFormat="1" applyFont="1" applyFill="1" applyBorder="1" applyAlignment="1" applyProtection="1">
      <alignment horizontal="left" vertical="center" wrapText="1"/>
    </xf>
    <xf numFmtId="49" fontId="4" fillId="6" borderId="1" xfId="0" applyNumberFormat="1" applyFont="1" applyFill="1" applyBorder="1" applyAlignment="1" applyProtection="1">
      <alignment horizontal="center" vertical="center"/>
    </xf>
    <xf numFmtId="165" fontId="1" fillId="2" borderId="1" xfId="0" applyNumberFormat="1" applyFont="1" applyFill="1" applyBorder="1" applyAlignment="1" applyProtection="1">
      <alignment horizontal="center" vertical="center" wrapText="1" readingOrder="1"/>
    </xf>
    <xf numFmtId="49" fontId="3" fillId="2" borderId="1" xfId="0" applyNumberFormat="1" applyFont="1" applyFill="1" applyBorder="1" applyAlignment="1" applyProtection="1">
      <alignment horizontal="left" vertical="center" wrapText="1"/>
    </xf>
    <xf numFmtId="49" fontId="4" fillId="2" borderId="1" xfId="0" applyNumberFormat="1" applyFont="1" applyFill="1" applyBorder="1" applyAlignment="1" applyProtection="1">
      <alignment horizontal="center" vertical="center"/>
    </xf>
    <xf numFmtId="4" fontId="4" fillId="2" borderId="1" xfId="0" applyNumberFormat="1" applyFont="1" applyFill="1" applyBorder="1" applyAlignment="1" applyProtection="1">
      <alignment horizontal="center" vertical="center"/>
    </xf>
    <xf numFmtId="165" fontId="1" fillId="0" borderId="1" xfId="0" applyNumberFormat="1" applyFont="1" applyFill="1" applyBorder="1" applyAlignment="1" applyProtection="1">
      <alignment horizontal="center" vertical="top" wrapText="1" readingOrder="1"/>
    </xf>
    <xf numFmtId="49" fontId="2" fillId="0" borderId="1" xfId="0" applyNumberFormat="1" applyFont="1" applyFill="1" applyBorder="1" applyAlignment="1" applyProtection="1">
      <alignment horizontal="left" vertical="top" wrapText="1"/>
    </xf>
    <xf numFmtId="49" fontId="4" fillId="0" borderId="1" xfId="0" applyNumberFormat="1" applyFont="1" applyFill="1" applyBorder="1" applyAlignment="1" applyProtection="1">
      <alignment horizontal="center" vertical="top"/>
    </xf>
    <xf numFmtId="0" fontId="1" fillId="0" borderId="0" xfId="0" applyFont="1" applyFill="1" applyAlignment="1" applyProtection="1">
      <alignment vertical="top"/>
    </xf>
    <xf numFmtId="165" fontId="1" fillId="0" borderId="1" xfId="0" applyNumberFormat="1" applyFont="1" applyBorder="1" applyAlignment="1" applyProtection="1">
      <alignment horizontal="center" vertical="top" wrapText="1" readingOrder="1"/>
    </xf>
    <xf numFmtId="0" fontId="1" fillId="0" borderId="1" xfId="0" applyFont="1" applyFill="1" applyBorder="1" applyAlignment="1" applyProtection="1">
      <alignment horizontal="left" vertical="top" wrapText="1"/>
    </xf>
    <xf numFmtId="0" fontId="2" fillId="0" borderId="1" xfId="0" applyFont="1" applyFill="1" applyBorder="1" applyAlignment="1" applyProtection="1">
      <alignment horizontal="center" vertical="top" wrapText="1"/>
    </xf>
    <xf numFmtId="2" fontId="1" fillId="0" borderId="1" xfId="0" applyNumberFormat="1" applyFont="1" applyFill="1" applyBorder="1" applyAlignment="1" applyProtection="1">
      <alignment horizontal="center" vertical="top" wrapText="1"/>
    </xf>
    <xf numFmtId="4" fontId="1" fillId="0" borderId="1" xfId="0" applyNumberFormat="1" applyFont="1" applyFill="1" applyBorder="1" applyAlignment="1" applyProtection="1">
      <alignment horizontal="center" vertical="top" wrapText="1"/>
    </xf>
    <xf numFmtId="4" fontId="2" fillId="0" borderId="1" xfId="0" applyNumberFormat="1" applyFont="1" applyFill="1" applyBorder="1" applyAlignment="1" applyProtection="1">
      <alignment horizontal="center" vertical="top" wrapText="1"/>
    </xf>
    <xf numFmtId="0" fontId="1" fillId="0" borderId="0" xfId="0" applyFont="1" applyAlignment="1" applyProtection="1">
      <alignment vertical="top"/>
    </xf>
    <xf numFmtId="0" fontId="2" fillId="0" borderId="2" xfId="0" applyFont="1" applyFill="1" applyBorder="1" applyAlignment="1" applyProtection="1">
      <alignment horizontal="left" vertical="top" wrapText="1"/>
    </xf>
    <xf numFmtId="0" fontId="2" fillId="0" borderId="7" xfId="0" applyFont="1" applyFill="1" applyBorder="1" applyAlignment="1" applyProtection="1">
      <alignment horizontal="center" vertical="top" wrapText="1"/>
    </xf>
    <xf numFmtId="2" fontId="1" fillId="0" borderId="7" xfId="0" applyNumberFormat="1" applyFont="1" applyFill="1" applyBorder="1" applyAlignment="1" applyProtection="1">
      <alignment horizontal="center" vertical="top" wrapText="1"/>
    </xf>
    <xf numFmtId="165" fontId="1" fillId="0" borderId="1" xfId="0" applyNumberFormat="1" applyFont="1" applyBorder="1" applyAlignment="1" applyProtection="1">
      <alignment horizontal="center" vertical="center" wrapText="1" readingOrder="1"/>
    </xf>
    <xf numFmtId="0" fontId="1" fillId="0" borderId="1" xfId="0" applyFont="1" applyFill="1" applyBorder="1" applyAlignment="1" applyProtection="1">
      <alignment horizontal="left" vertical="center" wrapText="1"/>
    </xf>
    <xf numFmtId="0" fontId="2" fillId="0" borderId="1" xfId="0" applyFont="1" applyFill="1" applyBorder="1" applyAlignment="1" applyProtection="1">
      <alignment horizontal="center" vertical="center" wrapText="1"/>
    </xf>
    <xf numFmtId="2" fontId="1" fillId="0" borderId="1" xfId="0" applyNumberFormat="1" applyFont="1" applyFill="1" applyBorder="1" applyAlignment="1" applyProtection="1">
      <alignment horizontal="center" vertical="center" wrapText="1"/>
    </xf>
    <xf numFmtId="4" fontId="1" fillId="0"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1" fillId="0" borderId="0" xfId="0" applyFont="1" applyAlignment="1" applyProtection="1">
      <alignment vertical="center"/>
    </xf>
    <xf numFmtId="4" fontId="1" fillId="0" borderId="1" xfId="0" applyNumberFormat="1" applyFont="1" applyBorder="1" applyAlignment="1" applyProtection="1">
      <alignment horizontal="center" vertical="top" wrapText="1" readingOrder="1"/>
    </xf>
    <xf numFmtId="0" fontId="2" fillId="0" borderId="1" xfId="0" applyFont="1" applyFill="1" applyBorder="1" applyAlignment="1" applyProtection="1">
      <alignment horizontal="left" vertical="top" wrapText="1"/>
    </xf>
    <xf numFmtId="0" fontId="2" fillId="0" borderId="2" xfId="0" applyFont="1" applyFill="1" applyBorder="1" applyAlignment="1" applyProtection="1">
      <alignment horizontal="center" vertical="top" wrapText="1"/>
    </xf>
    <xf numFmtId="165" fontId="1" fillId="0" borderId="2" xfId="0" applyNumberFormat="1" applyFont="1" applyFill="1" applyBorder="1" applyAlignment="1" applyProtection="1">
      <alignment horizontal="center" vertical="center" wrapText="1" readingOrder="1"/>
    </xf>
    <xf numFmtId="0" fontId="2" fillId="0" borderId="7" xfId="0" applyFont="1" applyFill="1" applyBorder="1" applyAlignment="1" applyProtection="1">
      <alignment horizontal="center" vertical="center" wrapText="1"/>
    </xf>
    <xf numFmtId="2" fontId="1" fillId="0" borderId="7" xfId="0" applyNumberFormat="1" applyFont="1" applyFill="1" applyBorder="1" applyAlignment="1" applyProtection="1">
      <alignment horizontal="center" vertical="center" wrapText="1"/>
    </xf>
    <xf numFmtId="4" fontId="1" fillId="0" borderId="7" xfId="0" applyNumberFormat="1" applyFont="1" applyFill="1" applyBorder="1" applyAlignment="1" applyProtection="1">
      <alignment horizontal="center" vertical="center" wrapText="1"/>
    </xf>
    <xf numFmtId="165" fontId="2" fillId="0" borderId="1" xfId="0" applyNumberFormat="1" applyFont="1" applyBorder="1" applyAlignment="1" applyProtection="1">
      <alignment horizontal="center" vertical="top"/>
    </xf>
    <xf numFmtId="0" fontId="2" fillId="0" borderId="1" xfId="0" applyFont="1" applyFill="1" applyBorder="1" applyAlignment="1" applyProtection="1">
      <alignment horizontal="left" vertical="center" wrapText="1"/>
    </xf>
    <xf numFmtId="0" fontId="1" fillId="0" borderId="1" xfId="0" applyFont="1" applyBorder="1" applyAlignment="1" applyProtection="1">
      <alignment horizontal="center" vertical="center"/>
    </xf>
    <xf numFmtId="0" fontId="1" fillId="0" borderId="1" xfId="0" applyFont="1" applyFill="1" applyBorder="1" applyAlignment="1" applyProtection="1">
      <alignment horizontal="center" vertical="center"/>
    </xf>
    <xf numFmtId="4" fontId="1" fillId="0" borderId="1" xfId="0" applyNumberFormat="1" applyFont="1" applyBorder="1" applyAlignment="1" applyProtection="1">
      <alignment horizontal="center" vertical="center"/>
    </xf>
    <xf numFmtId="4" fontId="2" fillId="0" borderId="1" xfId="0" applyNumberFormat="1" applyFont="1" applyBorder="1" applyAlignment="1" applyProtection="1">
      <alignment horizontal="center" vertical="center"/>
    </xf>
    <xf numFmtId="165" fontId="1" fillId="0" borderId="1" xfId="0" applyNumberFormat="1" applyFont="1" applyFill="1" applyBorder="1" applyAlignment="1" applyProtection="1">
      <alignment horizontal="center" vertical="center" wrapText="1" readingOrder="1"/>
    </xf>
    <xf numFmtId="49" fontId="3" fillId="0" borderId="1" xfId="0" applyNumberFormat="1" applyFont="1" applyFill="1" applyBorder="1" applyAlignment="1" applyProtection="1">
      <alignment horizontal="left" vertical="center" wrapText="1"/>
    </xf>
    <xf numFmtId="49" fontId="4" fillId="0" borderId="1" xfId="0" applyNumberFormat="1" applyFont="1" applyFill="1" applyBorder="1" applyAlignment="1" applyProtection="1">
      <alignment horizontal="center" vertical="center"/>
    </xf>
    <xf numFmtId="0" fontId="1" fillId="0" borderId="0" xfId="0" applyFont="1" applyFill="1" applyProtection="1"/>
    <xf numFmtId="4" fontId="2" fillId="0" borderId="1" xfId="0" applyNumberFormat="1" applyFont="1" applyBorder="1" applyAlignment="1" applyProtection="1">
      <alignment vertical="center" wrapText="1"/>
    </xf>
    <xf numFmtId="1" fontId="1" fillId="0" borderId="1" xfId="0" applyNumberFormat="1" applyFont="1" applyBorder="1" applyAlignment="1" applyProtection="1">
      <alignment horizontal="left" vertical="center" wrapText="1"/>
    </xf>
    <xf numFmtId="0" fontId="2" fillId="0" borderId="4" xfId="0" applyFont="1" applyFill="1" applyBorder="1" applyAlignment="1" applyProtection="1">
      <alignment horizontal="center" vertical="center" wrapText="1"/>
    </xf>
    <xf numFmtId="1" fontId="1" fillId="0" borderId="5" xfId="0" applyNumberFormat="1" applyFont="1" applyBorder="1" applyAlignment="1" applyProtection="1">
      <alignment horizontal="left" vertical="center" wrapText="1"/>
    </xf>
    <xf numFmtId="0" fontId="1" fillId="0" borderId="7" xfId="0" applyFont="1" applyFill="1" applyBorder="1" applyAlignment="1" applyProtection="1">
      <alignment horizontal="left" vertical="center" wrapText="1"/>
    </xf>
    <xf numFmtId="165" fontId="1" fillId="0" borderId="0" xfId="0" applyNumberFormat="1" applyFont="1" applyProtection="1"/>
    <xf numFmtId="0" fontId="2" fillId="0" borderId="0" xfId="0" applyFont="1" applyProtection="1"/>
    <xf numFmtId="4" fontId="2" fillId="0" borderId="2" xfId="0" applyNumberFormat="1" applyFont="1" applyBorder="1" applyAlignment="1" applyProtection="1">
      <alignment horizontal="center" vertical="center" wrapText="1"/>
      <protection locked="0"/>
    </xf>
    <xf numFmtId="4" fontId="2" fillId="0" borderId="7" xfId="0" applyNumberFormat="1" applyFont="1" applyBorder="1" applyAlignment="1" applyProtection="1">
      <alignment horizontal="center" vertical="center" wrapText="1"/>
      <protection locked="0"/>
    </xf>
    <xf numFmtId="4" fontId="2" fillId="0" borderId="6" xfId="0" applyNumberFormat="1" applyFont="1" applyBorder="1" applyAlignment="1" applyProtection="1">
      <alignment horizontal="center" vertical="center" wrapText="1"/>
      <protection locked="0"/>
    </xf>
    <xf numFmtId="4" fontId="4" fillId="6" borderId="1" xfId="0" applyNumberFormat="1" applyFont="1" applyFill="1" applyBorder="1" applyAlignment="1" applyProtection="1">
      <alignment horizontal="center" vertical="center"/>
      <protection locked="0"/>
    </xf>
    <xf numFmtId="4" fontId="4" fillId="2" borderId="1" xfId="0" applyNumberFormat="1" applyFont="1" applyFill="1" applyBorder="1" applyAlignment="1" applyProtection="1">
      <alignment horizontal="center" vertical="center"/>
      <protection locked="0"/>
    </xf>
    <xf numFmtId="4" fontId="4" fillId="0" borderId="1" xfId="0" applyNumberFormat="1" applyFont="1" applyFill="1" applyBorder="1" applyAlignment="1" applyProtection="1">
      <alignment horizontal="center" vertical="top"/>
      <protection locked="0"/>
    </xf>
    <xf numFmtId="4" fontId="2" fillId="0" borderId="7" xfId="0" applyNumberFormat="1" applyFont="1" applyFill="1" applyBorder="1" applyAlignment="1" applyProtection="1">
      <alignment horizontal="center" vertical="top" wrapText="1"/>
      <protection locked="0"/>
    </xf>
    <xf numFmtId="4" fontId="2" fillId="0" borderId="6" xfId="0" applyNumberFormat="1" applyFont="1" applyFill="1" applyBorder="1" applyAlignment="1" applyProtection="1">
      <alignment horizontal="center" vertical="top" wrapText="1"/>
      <protection locked="0"/>
    </xf>
    <xf numFmtId="4" fontId="2" fillId="0" borderId="7" xfId="0" applyNumberFormat="1" applyFont="1" applyFill="1" applyBorder="1" applyAlignment="1" applyProtection="1">
      <alignment horizontal="center" vertical="center" wrapText="1"/>
      <protection locked="0"/>
    </xf>
    <xf numFmtId="4" fontId="2" fillId="0" borderId="6" xfId="0" applyNumberFormat="1" applyFont="1" applyFill="1" applyBorder="1" applyAlignment="1" applyProtection="1">
      <alignment horizontal="center" vertical="center" wrapText="1"/>
      <protection locked="0"/>
    </xf>
    <xf numFmtId="4" fontId="4" fillId="0" borderId="1" xfId="0" applyNumberFormat="1" applyFont="1" applyFill="1" applyBorder="1" applyAlignment="1" applyProtection="1">
      <alignment horizontal="center" vertical="center"/>
      <protection locked="0"/>
    </xf>
    <xf numFmtId="4" fontId="2" fillId="0" borderId="0" xfId="0" applyNumberFormat="1" applyFont="1" applyProtection="1">
      <protection locked="0"/>
    </xf>
    <xf numFmtId="49" fontId="2" fillId="0" borderId="4" xfId="0" applyNumberFormat="1" applyFont="1" applyBorder="1" applyAlignment="1" applyProtection="1">
      <alignment horizontal="center" vertical="center"/>
    </xf>
    <xf numFmtId="49" fontId="2" fillId="0" borderId="5" xfId="0" applyNumberFormat="1" applyFont="1" applyBorder="1" applyAlignment="1" applyProtection="1">
      <alignment horizontal="center" vertical="center"/>
    </xf>
    <xf numFmtId="49" fontId="1" fillId="6" borderId="1" xfId="0" applyNumberFormat="1" applyFont="1" applyFill="1" applyBorder="1" applyAlignment="1" applyProtection="1">
      <alignment horizontal="center" vertical="center" wrapText="1" readingOrder="1"/>
    </xf>
    <xf numFmtId="49" fontId="1" fillId="2" borderId="1" xfId="0" applyNumberFormat="1" applyFont="1" applyFill="1" applyBorder="1" applyAlignment="1" applyProtection="1">
      <alignment horizontal="center" vertical="center" wrapText="1" readingOrder="1"/>
    </xf>
    <xf numFmtId="49" fontId="2" fillId="0" borderId="1" xfId="0" applyNumberFormat="1" applyFont="1" applyFill="1" applyBorder="1" applyAlignment="1" applyProtection="1">
      <alignment horizontal="center" vertical="top" wrapText="1" readingOrder="1"/>
    </xf>
    <xf numFmtId="0" fontId="2" fillId="0" borderId="1" xfId="0" applyNumberFormat="1" applyFont="1" applyFill="1" applyBorder="1" applyAlignment="1" applyProtection="1">
      <alignment horizontal="left" vertical="center" wrapText="1"/>
    </xf>
    <xf numFmtId="0" fontId="1" fillId="0" borderId="1" xfId="0" applyFont="1" applyFill="1" applyBorder="1" applyAlignment="1" applyProtection="1">
      <alignment horizontal="center" vertical="center" wrapText="1"/>
    </xf>
    <xf numFmtId="1" fontId="1" fillId="0" borderId="1" xfId="0" applyNumberFormat="1" applyFont="1" applyBorder="1" applyAlignment="1" applyProtection="1">
      <alignment horizontal="center" vertical="center" wrapText="1" readingOrder="1"/>
    </xf>
    <xf numFmtId="4" fontId="1" fillId="0" borderId="1" xfId="0" applyNumberFormat="1" applyFont="1" applyBorder="1" applyAlignment="1" applyProtection="1">
      <alignment vertical="center" wrapText="1"/>
    </xf>
    <xf numFmtId="0" fontId="2" fillId="0" borderId="2" xfId="0" applyFont="1" applyFill="1" applyBorder="1" applyAlignment="1" applyProtection="1">
      <alignment horizontal="center" vertical="center" wrapText="1"/>
    </xf>
    <xf numFmtId="0" fontId="2" fillId="0" borderId="1" xfId="0" applyFont="1" applyBorder="1" applyAlignment="1" applyProtection="1">
      <alignment horizontal="center" vertical="top"/>
    </xf>
    <xf numFmtId="0" fontId="2" fillId="0" borderId="1" xfId="0" applyNumberFormat="1" applyFont="1" applyFill="1" applyBorder="1" applyAlignment="1" applyProtection="1">
      <alignment vertical="top" wrapText="1"/>
    </xf>
    <xf numFmtId="0" fontId="2" fillId="0" borderId="1" xfId="0" applyNumberFormat="1" applyFont="1" applyFill="1" applyBorder="1" applyAlignment="1" applyProtection="1">
      <alignment vertical="center" wrapText="1"/>
    </xf>
    <xf numFmtId="4" fontId="1" fillId="0" borderId="1" xfId="0" applyNumberFormat="1" applyFont="1" applyBorder="1" applyAlignment="1" applyProtection="1">
      <alignment vertical="center"/>
    </xf>
    <xf numFmtId="1" fontId="1" fillId="0" borderId="1" xfId="0" applyNumberFormat="1" applyFont="1" applyBorder="1" applyAlignment="1" applyProtection="1">
      <alignment horizontal="left" vertical="center" wrapText="1" readingOrder="1"/>
    </xf>
    <xf numFmtId="0" fontId="2" fillId="0" borderId="1" xfId="0" applyFont="1" applyFill="1" applyBorder="1" applyAlignment="1" applyProtection="1">
      <alignment horizontal="center" vertical="center" wrapText="1" readingOrder="1"/>
    </xf>
    <xf numFmtId="4" fontId="1" fillId="0" borderId="1" xfId="0" applyNumberFormat="1" applyFont="1" applyFill="1" applyBorder="1" applyAlignment="1" applyProtection="1">
      <alignment horizontal="center" vertical="center" wrapText="1" readingOrder="1"/>
    </xf>
    <xf numFmtId="0" fontId="1" fillId="0" borderId="0" xfId="0" applyFont="1" applyAlignment="1" applyProtection="1">
      <alignment vertical="center" readingOrder="1"/>
    </xf>
    <xf numFmtId="0" fontId="2" fillId="0" borderId="1" xfId="0" applyNumberFormat="1" applyFont="1" applyFill="1" applyBorder="1" applyAlignment="1" applyProtection="1">
      <alignment horizontal="left" vertical="top" wrapText="1"/>
    </xf>
    <xf numFmtId="0" fontId="2" fillId="0" borderId="1" xfId="0" applyFont="1" applyBorder="1" applyAlignment="1" applyProtection="1">
      <alignment vertical="center"/>
    </xf>
    <xf numFmtId="1" fontId="1" fillId="0" borderId="1" xfId="0" applyNumberFormat="1" applyFont="1" applyFill="1" applyBorder="1" applyAlignment="1" applyProtection="1">
      <alignment horizontal="left" vertical="center" wrapText="1"/>
    </xf>
    <xf numFmtId="164" fontId="1" fillId="0" borderId="1" xfId="0" applyNumberFormat="1" applyFont="1" applyBorder="1" applyAlignment="1" applyProtection="1">
      <alignment horizontal="center" vertical="top" wrapText="1" readingOrder="1"/>
    </xf>
    <xf numFmtId="164" fontId="1" fillId="0" borderId="1" xfId="0" applyNumberFormat="1" applyFont="1" applyBorder="1" applyAlignment="1" applyProtection="1">
      <alignment horizontal="center" vertical="center" wrapText="1" readingOrder="1"/>
    </xf>
    <xf numFmtId="1" fontId="1" fillId="0" borderId="2" xfId="0" applyNumberFormat="1" applyFont="1" applyFill="1" applyBorder="1" applyAlignment="1" applyProtection="1">
      <alignment horizontal="center" vertical="center" wrapText="1" readingOrder="1"/>
    </xf>
    <xf numFmtId="4" fontId="1" fillId="0" borderId="1" xfId="0" applyNumberFormat="1" applyFont="1" applyFill="1" applyBorder="1" applyAlignment="1" applyProtection="1">
      <alignment horizontal="center" vertical="center"/>
    </xf>
    <xf numFmtId="4" fontId="2" fillId="0" borderId="1" xfId="0" applyNumberFormat="1" applyFont="1" applyFill="1" applyBorder="1" applyAlignment="1" applyProtection="1">
      <alignment vertical="center" wrapText="1"/>
    </xf>
    <xf numFmtId="1" fontId="1" fillId="0" borderId="1" xfId="0" applyNumberFormat="1" applyFont="1" applyBorder="1" applyAlignment="1" applyProtection="1">
      <alignment horizontal="center" vertical="top" wrapText="1" readingOrder="1"/>
    </xf>
    <xf numFmtId="4" fontId="1" fillId="0" borderId="1" xfId="0" applyNumberFormat="1" applyFont="1" applyFill="1" applyBorder="1" applyAlignment="1" applyProtection="1">
      <alignment vertical="top" wrapText="1"/>
    </xf>
    <xf numFmtId="4" fontId="1" fillId="0" borderId="1" xfId="0" applyNumberFormat="1" applyFont="1" applyFill="1" applyBorder="1" applyAlignment="1" applyProtection="1">
      <alignment vertical="center" wrapText="1"/>
    </xf>
    <xf numFmtId="4" fontId="1" fillId="0" borderId="1" xfId="0" applyNumberFormat="1" applyFont="1" applyBorder="1" applyAlignment="1" applyProtection="1">
      <alignment vertical="top" wrapText="1"/>
    </xf>
    <xf numFmtId="4" fontId="2" fillId="0" borderId="1" xfId="0" applyNumberFormat="1" applyFont="1" applyFill="1" applyBorder="1" applyAlignment="1" applyProtection="1">
      <alignment vertical="top" wrapText="1"/>
    </xf>
    <xf numFmtId="4" fontId="2" fillId="0" borderId="1" xfId="0" applyNumberFormat="1" applyFont="1" applyBorder="1" applyAlignment="1" applyProtection="1">
      <alignment vertical="top" wrapText="1"/>
    </xf>
    <xf numFmtId="2" fontId="1" fillId="0" borderId="1" xfId="0" applyNumberFormat="1" applyFont="1" applyBorder="1" applyAlignment="1" applyProtection="1">
      <alignment horizontal="center" vertical="top" wrapText="1" readingOrder="1"/>
    </xf>
    <xf numFmtId="0" fontId="1" fillId="0" borderId="3" xfId="0" applyFont="1" applyFill="1" applyBorder="1" applyAlignment="1" applyProtection="1">
      <alignment horizontal="left" vertical="top" wrapText="1"/>
    </xf>
    <xf numFmtId="1" fontId="2" fillId="0" borderId="1" xfId="0" applyNumberFormat="1" applyFont="1" applyFill="1" applyBorder="1" applyAlignment="1" applyProtection="1">
      <alignment horizontal="left" vertical="top" wrapText="1"/>
    </xf>
    <xf numFmtId="0" fontId="1" fillId="0" borderId="4" xfId="0" applyFont="1" applyFill="1" applyBorder="1" applyAlignment="1" applyProtection="1">
      <alignment horizontal="left" vertical="top" wrapText="1"/>
    </xf>
    <xf numFmtId="0" fontId="2" fillId="0" borderId="4" xfId="0" applyFont="1" applyFill="1" applyBorder="1" applyAlignment="1" applyProtection="1">
      <alignment horizontal="left" vertical="top" wrapText="1"/>
    </xf>
    <xf numFmtId="0" fontId="2" fillId="0" borderId="1" xfId="0" applyFont="1" applyFill="1" applyBorder="1" applyAlignment="1" applyProtection="1">
      <alignment horizontal="left" vertical="top" wrapText="1" readingOrder="1"/>
    </xf>
    <xf numFmtId="1" fontId="2" fillId="0" borderId="1" xfId="0" applyNumberFormat="1" applyFont="1" applyBorder="1" applyAlignment="1" applyProtection="1">
      <alignment horizontal="left" vertical="top" wrapText="1"/>
    </xf>
    <xf numFmtId="0" fontId="2" fillId="0" borderId="1" xfId="0" applyFont="1" applyFill="1" applyBorder="1" applyAlignment="1" applyProtection="1">
      <alignment horizontal="center" vertical="center"/>
    </xf>
    <xf numFmtId="164" fontId="1" fillId="0" borderId="1" xfId="0" applyNumberFormat="1" applyFont="1" applyFill="1" applyBorder="1" applyAlignment="1" applyProtection="1">
      <alignment horizontal="center" vertical="center" wrapText="1" readingOrder="1"/>
    </xf>
    <xf numFmtId="166" fontId="1" fillId="0" borderId="1" xfId="0" applyNumberFormat="1" applyFont="1" applyFill="1" applyBorder="1" applyAlignment="1" applyProtection="1">
      <alignment horizontal="center" vertical="center" wrapText="1" readingOrder="1"/>
    </xf>
    <xf numFmtId="2" fontId="1" fillId="0" borderId="1" xfId="0" applyNumberFormat="1" applyFont="1" applyBorder="1" applyAlignment="1" applyProtection="1">
      <alignment horizontal="center" vertical="center" wrapText="1" readingOrder="1"/>
    </xf>
    <xf numFmtId="2" fontId="1" fillId="0" borderId="1" xfId="0" applyNumberFormat="1" applyFont="1" applyFill="1" applyBorder="1" applyAlignment="1" applyProtection="1">
      <alignment horizontal="center" vertical="center" wrapText="1" readingOrder="1"/>
    </xf>
    <xf numFmtId="2" fontId="1" fillId="0" borderId="1" xfId="0" applyNumberFormat="1" applyFont="1" applyFill="1" applyBorder="1" applyAlignment="1" applyProtection="1">
      <alignment horizontal="center" vertical="top" wrapText="1" readingOrder="1"/>
    </xf>
    <xf numFmtId="0" fontId="1" fillId="0" borderId="0" xfId="0" applyFont="1" applyFill="1" applyAlignment="1" applyProtection="1">
      <alignment vertical="center"/>
    </xf>
    <xf numFmtId="4" fontId="1" fillId="2" borderId="1" xfId="0" applyNumberFormat="1" applyFont="1" applyFill="1" applyBorder="1" applyAlignment="1" applyProtection="1">
      <alignment horizontal="center" vertical="center" wrapText="1"/>
    </xf>
    <xf numFmtId="4" fontId="1" fillId="0" borderId="1" xfId="0" applyNumberFormat="1" applyFont="1" applyFill="1" applyBorder="1" applyAlignment="1" applyProtection="1">
      <alignment horizontal="center" vertical="top"/>
    </xf>
    <xf numFmtId="0" fontId="2" fillId="0" borderId="0" xfId="0" applyFont="1" applyAlignment="1" applyProtection="1">
      <alignment vertical="center"/>
    </xf>
    <xf numFmtId="1" fontId="14" fillId="0" borderId="2" xfId="0" applyNumberFormat="1" applyFont="1" applyFill="1" applyBorder="1" applyAlignment="1" applyProtection="1">
      <alignment horizontal="center" vertical="center" wrapText="1" readingOrder="1"/>
    </xf>
    <xf numFmtId="0" fontId="13" fillId="0" borderId="1" xfId="0" applyFont="1" applyBorder="1" applyAlignment="1" applyProtection="1">
      <alignment horizontal="center" vertical="top"/>
    </xf>
    <xf numFmtId="1" fontId="1" fillId="0" borderId="1" xfId="0" applyNumberFormat="1" applyFont="1" applyFill="1" applyBorder="1" applyAlignment="1" applyProtection="1">
      <alignment horizontal="center" vertical="center" wrapText="1" readingOrder="1"/>
    </xf>
    <xf numFmtId="0" fontId="1" fillId="7" borderId="1" xfId="7" applyFont="1" applyFill="1" applyBorder="1" applyAlignment="1" applyProtection="1">
      <alignment horizontal="center" vertical="center" wrapText="1"/>
    </xf>
    <xf numFmtId="164" fontId="2" fillId="0" borderId="1" xfId="0" applyNumberFormat="1" applyFont="1" applyFill="1" applyBorder="1" applyAlignment="1" applyProtection="1">
      <alignment horizontal="center" vertical="top" wrapText="1" readingOrder="1"/>
    </xf>
    <xf numFmtId="1" fontId="2" fillId="0" borderId="1" xfId="0" applyNumberFormat="1" applyFont="1" applyFill="1" applyBorder="1" applyAlignment="1" applyProtection="1">
      <alignment horizontal="left" vertical="center" wrapText="1"/>
    </xf>
    <xf numFmtId="0" fontId="1" fillId="7" borderId="1" xfId="7" applyFont="1" applyFill="1" applyBorder="1" applyAlignment="1" applyProtection="1">
      <alignment horizontal="center" vertical="top" wrapText="1"/>
    </xf>
    <xf numFmtId="1" fontId="1" fillId="0" borderId="7" xfId="0" applyNumberFormat="1" applyFont="1" applyFill="1" applyBorder="1" applyAlignment="1" applyProtection="1">
      <alignment horizontal="center" vertical="center" wrapText="1"/>
    </xf>
    <xf numFmtId="1" fontId="1" fillId="0" borderId="1" xfId="0" applyNumberFormat="1" applyFont="1" applyFill="1" applyBorder="1" applyAlignment="1" applyProtection="1">
      <alignment horizontal="center" vertical="center"/>
    </xf>
    <xf numFmtId="1" fontId="1" fillId="0" borderId="1" xfId="0" applyNumberFormat="1" applyFont="1" applyBorder="1" applyAlignment="1" applyProtection="1">
      <alignment horizontal="center" vertical="center"/>
    </xf>
    <xf numFmtId="1" fontId="2" fillId="0" borderId="1" xfId="0" applyNumberFormat="1" applyFont="1" applyBorder="1" applyAlignment="1" applyProtection="1">
      <alignment horizontal="center" vertical="center"/>
    </xf>
    <xf numFmtId="4" fontId="2" fillId="0" borderId="1" xfId="0" applyNumberFormat="1" applyFont="1" applyBorder="1" applyAlignment="1" applyProtection="1">
      <alignment vertical="center"/>
      <protection locked="0"/>
    </xf>
    <xf numFmtId="4" fontId="2" fillId="0" borderId="1" xfId="0" applyNumberFormat="1" applyFont="1" applyFill="1" applyBorder="1" applyAlignment="1" applyProtection="1">
      <alignment horizontal="center" vertical="center" wrapText="1" readingOrder="1"/>
      <protection locked="0"/>
    </xf>
    <xf numFmtId="4" fontId="2" fillId="2" borderId="1" xfId="0" applyNumberFormat="1" applyFont="1" applyFill="1" applyBorder="1" applyAlignment="1" applyProtection="1">
      <alignment horizontal="center" vertical="center" wrapText="1"/>
      <protection locked="0"/>
    </xf>
    <xf numFmtId="0" fontId="6" fillId="0" borderId="0" xfId="0" applyFont="1" applyProtection="1"/>
    <xf numFmtId="0" fontId="6" fillId="0" borderId="0" xfId="0" applyFont="1" applyAlignment="1" applyProtection="1">
      <alignment vertical="top"/>
    </xf>
    <xf numFmtId="0" fontId="6" fillId="0" borderId="0" xfId="0" applyFont="1" applyAlignment="1" applyProtection="1">
      <alignment vertical="center"/>
    </xf>
    <xf numFmtId="0" fontId="7" fillId="0" borderId="7" xfId="0" applyFont="1" applyFill="1" applyBorder="1" applyAlignment="1" applyProtection="1">
      <alignment horizontal="left" vertical="center" wrapText="1"/>
    </xf>
    <xf numFmtId="0" fontId="6" fillId="0" borderId="1" xfId="0" applyFont="1" applyFill="1" applyBorder="1" applyAlignment="1" applyProtection="1">
      <alignment horizontal="center" vertical="center"/>
    </xf>
    <xf numFmtId="4" fontId="6" fillId="0" borderId="1" xfId="0" applyNumberFormat="1" applyFont="1" applyBorder="1" applyAlignment="1" applyProtection="1">
      <alignment horizontal="center" vertical="center"/>
    </xf>
    <xf numFmtId="4" fontId="8" fillId="0" borderId="1" xfId="0" applyNumberFormat="1" applyFont="1" applyBorder="1" applyAlignment="1" applyProtection="1">
      <alignment horizontal="center" vertical="center"/>
    </xf>
    <xf numFmtId="0" fontId="8" fillId="0" borderId="0" xfId="0" applyFont="1" applyProtection="1"/>
    <xf numFmtId="4" fontId="8" fillId="0" borderId="0" xfId="0" applyNumberFormat="1" applyFont="1" applyProtection="1">
      <protection locked="0"/>
    </xf>
    <xf numFmtId="49" fontId="13" fillId="0" borderId="4" xfId="0" applyNumberFormat="1" applyFont="1" applyBorder="1" applyAlignment="1" applyProtection="1">
      <alignment horizontal="center" vertical="center"/>
    </xf>
    <xf numFmtId="1" fontId="2" fillId="0" borderId="2" xfId="0" applyNumberFormat="1" applyFont="1" applyBorder="1" applyAlignment="1" applyProtection="1">
      <alignment horizontal="center" vertical="center" wrapText="1"/>
    </xf>
    <xf numFmtId="1" fontId="2" fillId="0" borderId="7" xfId="0" applyNumberFormat="1" applyFont="1" applyBorder="1" applyAlignment="1" applyProtection="1">
      <alignment horizontal="center" vertical="center" wrapText="1"/>
    </xf>
    <xf numFmtId="1" fontId="2" fillId="0" borderId="6" xfId="0" applyNumberFormat="1" applyFont="1" applyBorder="1" applyAlignment="1" applyProtection="1">
      <alignment horizontal="center" vertical="center" wrapText="1"/>
    </xf>
    <xf numFmtId="49" fontId="13" fillId="0" borderId="5" xfId="0" applyNumberFormat="1" applyFont="1" applyBorder="1" applyAlignment="1" applyProtection="1">
      <alignment horizontal="center" vertical="center"/>
    </xf>
    <xf numFmtId="1" fontId="2" fillId="0" borderId="1" xfId="0" applyNumberFormat="1" applyFont="1" applyBorder="1" applyAlignment="1" applyProtection="1">
      <alignment horizontal="center" vertical="center" wrapText="1"/>
    </xf>
    <xf numFmtId="1" fontId="1" fillId="2" borderId="1" xfId="0" applyNumberFormat="1" applyFont="1" applyFill="1" applyBorder="1" applyAlignment="1" applyProtection="1">
      <alignment horizontal="center" vertical="center" wrapText="1"/>
    </xf>
    <xf numFmtId="0" fontId="8" fillId="0" borderId="6" xfId="10" applyNumberFormat="1" applyFont="1" applyFill="1" applyBorder="1" applyAlignment="1" applyProtection="1">
      <alignment horizontal="left" vertical="top" wrapText="1"/>
    </xf>
    <xf numFmtId="0" fontId="6" fillId="0" borderId="1" xfId="10" applyNumberFormat="1" applyFont="1" applyFill="1" applyBorder="1" applyAlignment="1" applyProtection="1">
      <alignment horizontal="left" vertical="top"/>
    </xf>
    <xf numFmtId="4" fontId="6" fillId="0" borderId="1" xfId="0" applyNumberFormat="1" applyFont="1" applyFill="1" applyBorder="1" applyAlignment="1" applyProtection="1">
      <alignment horizontal="center" vertical="top"/>
    </xf>
    <xf numFmtId="4" fontId="8" fillId="0" borderId="1" xfId="0" applyNumberFormat="1" applyFont="1" applyFill="1" applyBorder="1" applyAlignment="1" applyProtection="1">
      <alignment horizontal="center" vertical="top"/>
    </xf>
    <xf numFmtId="0" fontId="6" fillId="0" borderId="1" xfId="7" applyFont="1" applyFill="1" applyBorder="1" applyAlignment="1" applyProtection="1">
      <alignment horizontal="center" vertical="top" wrapText="1"/>
    </xf>
    <xf numFmtId="0" fontId="8" fillId="0" borderId="0" xfId="0" applyFont="1" applyAlignment="1" applyProtection="1">
      <alignment vertical="center"/>
    </xf>
    <xf numFmtId="0" fontId="8" fillId="0" borderId="0" xfId="0" applyFont="1" applyAlignment="1" applyProtection="1">
      <alignment vertical="top"/>
    </xf>
    <xf numFmtId="0" fontId="6" fillId="0" borderId="0" xfId="0" applyFont="1" applyFill="1" applyAlignment="1" applyProtection="1">
      <alignment vertical="center"/>
    </xf>
    <xf numFmtId="4" fontId="6" fillId="0" borderId="1" xfId="0" applyNumberFormat="1" applyFont="1" applyFill="1" applyBorder="1" applyAlignment="1" applyProtection="1">
      <alignment horizontal="center" vertical="center"/>
    </xf>
    <xf numFmtId="1" fontId="6" fillId="0" borderId="1" xfId="0" applyNumberFormat="1" applyFont="1" applyFill="1" applyBorder="1" applyAlignment="1" applyProtection="1">
      <alignment horizontal="center" vertical="center"/>
    </xf>
    <xf numFmtId="1" fontId="6" fillId="0" borderId="1" xfId="0" applyNumberFormat="1" applyFont="1" applyBorder="1" applyAlignment="1" applyProtection="1">
      <alignment horizontal="center" vertical="center"/>
    </xf>
    <xf numFmtId="1" fontId="8" fillId="0" borderId="1" xfId="0" applyNumberFormat="1" applyFont="1" applyBorder="1" applyAlignment="1" applyProtection="1">
      <alignment horizontal="center" vertical="center"/>
    </xf>
    <xf numFmtId="0" fontId="17" fillId="0" borderId="0" xfId="1" applyNumberFormat="1" applyFont="1" applyFill="1" applyBorder="1" applyAlignment="1" applyProtection="1">
      <alignment horizontal="center" vertical="top" wrapText="1"/>
    </xf>
    <xf numFmtId="0" fontId="6" fillId="0" borderId="0" xfId="8" applyFont="1" applyFill="1" applyBorder="1" applyAlignment="1" applyProtection="1">
      <alignment horizontal="left" vertical="top" wrapText="1"/>
    </xf>
    <xf numFmtId="0" fontId="6" fillId="0" borderId="0" xfId="7" applyFont="1" applyFill="1" applyBorder="1" applyAlignment="1" applyProtection="1">
      <alignment horizontal="center" vertical="top" wrapText="1"/>
    </xf>
    <xf numFmtId="1" fontId="6" fillId="0" borderId="0" xfId="0" applyNumberFormat="1" applyFont="1" applyBorder="1" applyAlignment="1" applyProtection="1">
      <alignment horizontal="center" vertical="top"/>
    </xf>
    <xf numFmtId="0" fontId="15" fillId="0" borderId="0" xfId="0" applyFont="1" applyAlignment="1" applyProtection="1">
      <alignment vertical="top"/>
    </xf>
    <xf numFmtId="1" fontId="6" fillId="0" borderId="0" xfId="0" applyNumberFormat="1" applyFont="1" applyAlignment="1" applyProtection="1">
      <alignment vertical="top"/>
    </xf>
    <xf numFmtId="4" fontId="2" fillId="0" borderId="0" xfId="0" applyNumberFormat="1" applyFont="1" applyFill="1" applyBorder="1" applyAlignment="1" applyProtection="1">
      <alignment horizontal="center" vertical="top" wrapText="1"/>
      <protection locked="0"/>
    </xf>
    <xf numFmtId="4" fontId="8" fillId="0" borderId="0" xfId="0" applyNumberFormat="1" applyFont="1" applyAlignment="1" applyProtection="1">
      <alignment vertical="top"/>
      <protection locked="0"/>
    </xf>
    <xf numFmtId="49" fontId="2" fillId="0" borderId="1" xfId="0" applyNumberFormat="1" applyFont="1" applyBorder="1" applyAlignment="1" applyProtection="1">
      <alignment horizontal="center" vertical="center"/>
    </xf>
    <xf numFmtId="2" fontId="2" fillId="0" borderId="1" xfId="0" applyNumberFormat="1" applyFont="1" applyBorder="1" applyAlignment="1" applyProtection="1">
      <alignment horizontal="center" vertical="center" wrapText="1"/>
    </xf>
    <xf numFmtId="49" fontId="2" fillId="2" borderId="1" xfId="0" applyNumberFormat="1" applyFont="1" applyFill="1" applyBorder="1" applyAlignment="1" applyProtection="1">
      <alignment horizontal="center" vertical="center"/>
    </xf>
    <xf numFmtId="49" fontId="2" fillId="2" borderId="1" xfId="0" applyNumberFormat="1" applyFont="1" applyFill="1" applyBorder="1" applyAlignment="1" applyProtection="1">
      <alignment horizontal="left" vertical="center"/>
    </xf>
    <xf numFmtId="1" fontId="4" fillId="2" borderId="1" xfId="0" applyNumberFormat="1" applyFont="1" applyFill="1" applyBorder="1" applyAlignment="1" applyProtection="1">
      <alignment horizontal="center" vertical="center"/>
    </xf>
    <xf numFmtId="1" fontId="1" fillId="0" borderId="2" xfId="0" applyNumberFormat="1" applyFont="1" applyFill="1" applyBorder="1" applyAlignment="1" applyProtection="1">
      <alignment horizontal="center" vertical="top"/>
    </xf>
    <xf numFmtId="0" fontId="6" fillId="3" borderId="0" xfId="0" applyFont="1" applyFill="1" applyAlignment="1" applyProtection="1">
      <alignment vertical="top"/>
    </xf>
    <xf numFmtId="1" fontId="1" fillId="0" borderId="7" xfId="0" applyNumberFormat="1" applyFont="1" applyFill="1" applyBorder="1" applyAlignment="1" applyProtection="1">
      <alignment horizontal="center" vertical="center"/>
    </xf>
    <xf numFmtId="0" fontId="6" fillId="3" borderId="0" xfId="0" applyFont="1" applyFill="1" applyAlignment="1" applyProtection="1">
      <alignment vertical="center"/>
    </xf>
    <xf numFmtId="1" fontId="2" fillId="0" borderId="7" xfId="0" applyNumberFormat="1" applyFont="1" applyFill="1" applyBorder="1" applyAlignment="1" applyProtection="1">
      <alignment horizontal="center" vertical="center" wrapText="1"/>
    </xf>
    <xf numFmtId="1" fontId="1" fillId="0" borderId="2" xfId="0" applyNumberFormat="1" applyFont="1" applyFill="1" applyBorder="1" applyAlignment="1" applyProtection="1">
      <alignment horizontal="center" vertical="top" wrapText="1"/>
    </xf>
    <xf numFmtId="1" fontId="1" fillId="0" borderId="2" xfId="0" applyNumberFormat="1" applyFont="1" applyFill="1" applyBorder="1" applyAlignment="1" applyProtection="1">
      <alignment horizontal="center" vertical="center" wrapText="1"/>
    </xf>
    <xf numFmtId="1" fontId="1" fillId="0" borderId="7" xfId="0" applyNumberFormat="1" applyFont="1" applyFill="1" applyBorder="1" applyAlignment="1" applyProtection="1">
      <alignment horizontal="center" vertical="center" wrapText="1" readingOrder="1"/>
    </xf>
    <xf numFmtId="1" fontId="1" fillId="0" borderId="7" xfId="0" applyNumberFormat="1" applyFont="1" applyFill="1" applyBorder="1" applyAlignment="1" applyProtection="1">
      <alignment horizontal="left" vertical="center" wrapText="1"/>
    </xf>
    <xf numFmtId="1" fontId="2" fillId="0" borderId="7" xfId="0" applyNumberFormat="1" applyFont="1" applyFill="1" applyBorder="1" applyAlignment="1" applyProtection="1">
      <alignment horizontal="left" vertical="top" wrapText="1"/>
    </xf>
    <xf numFmtId="1" fontId="1" fillId="0" borderId="1" xfId="0" applyNumberFormat="1" applyFont="1" applyFill="1" applyBorder="1" applyAlignment="1" applyProtection="1">
      <alignment horizontal="center" vertical="center" wrapText="1"/>
    </xf>
    <xf numFmtId="1" fontId="1" fillId="0" borderId="1" xfId="0" applyNumberFormat="1" applyFont="1" applyFill="1" applyBorder="1" applyAlignment="1" applyProtection="1">
      <alignment horizontal="left" vertical="center" wrapText="1" readingOrder="1"/>
    </xf>
    <xf numFmtId="1" fontId="6" fillId="0" borderId="0" xfId="0" applyNumberFormat="1" applyFont="1" applyProtection="1"/>
    <xf numFmtId="4" fontId="8" fillId="0" borderId="1" xfId="0" applyNumberFormat="1" applyFont="1" applyBorder="1" applyAlignment="1" applyProtection="1">
      <alignment horizontal="center" vertical="center"/>
      <protection locked="0"/>
    </xf>
    <xf numFmtId="4" fontId="2" fillId="0" borderId="2" xfId="0" applyNumberFormat="1" applyFont="1" applyFill="1" applyBorder="1" applyAlignment="1" applyProtection="1">
      <alignment horizontal="center" vertical="center" wrapText="1"/>
      <protection locked="0"/>
    </xf>
    <xf numFmtId="2" fontId="2" fillId="0" borderId="4" xfId="0" applyNumberFormat="1" applyFont="1" applyBorder="1" applyAlignment="1" applyProtection="1">
      <alignment horizontal="left" vertical="center" wrapText="1"/>
    </xf>
    <xf numFmtId="2" fontId="2" fillId="0" borderId="5" xfId="0" applyNumberFormat="1" applyFont="1" applyBorder="1" applyAlignment="1" applyProtection="1">
      <alignment horizontal="left" vertical="center" wrapText="1"/>
    </xf>
    <xf numFmtId="0" fontId="6" fillId="7" borderId="1" xfId="7" applyFont="1" applyFill="1" applyBorder="1" applyAlignment="1" applyProtection="1">
      <alignment horizontal="center" vertical="center" wrapText="1"/>
    </xf>
    <xf numFmtId="1" fontId="2" fillId="0" borderId="2" xfId="0" applyNumberFormat="1" applyFont="1" applyFill="1" applyBorder="1" applyAlignment="1" applyProtection="1">
      <alignment horizontal="left" vertical="center" wrapText="1"/>
    </xf>
    <xf numFmtId="0" fontId="6" fillId="7" borderId="7" xfId="7" applyFont="1" applyFill="1" applyBorder="1" applyAlignment="1" applyProtection="1">
      <alignment horizontal="center" vertical="center" wrapText="1"/>
    </xf>
    <xf numFmtId="0" fontId="6" fillId="0" borderId="1" xfId="7" applyFont="1" applyFill="1" applyBorder="1" applyAlignment="1" applyProtection="1">
      <alignment horizontal="left" vertical="center" wrapText="1"/>
    </xf>
    <xf numFmtId="0" fontId="6" fillId="7" borderId="1" xfId="7" applyFont="1" applyFill="1" applyBorder="1" applyAlignment="1" applyProtection="1">
      <alignment horizontal="center" vertical="top" wrapText="1"/>
    </xf>
    <xf numFmtId="1" fontId="8" fillId="0" borderId="1" xfId="0" applyNumberFormat="1" applyFont="1" applyFill="1" applyBorder="1" applyAlignment="1" applyProtection="1">
      <alignment horizontal="left" vertical="top" wrapText="1"/>
    </xf>
    <xf numFmtId="1" fontId="6" fillId="0" borderId="1" xfId="0" applyNumberFormat="1" applyFont="1" applyFill="1" applyBorder="1" applyAlignment="1" applyProtection="1">
      <alignment horizontal="left" vertical="center" wrapText="1"/>
    </xf>
    <xf numFmtId="0" fontId="6" fillId="0" borderId="7" xfId="7" applyFont="1" applyFill="1" applyBorder="1" applyAlignment="1" applyProtection="1">
      <alignment horizontal="center" vertical="center" wrapText="1"/>
    </xf>
    <xf numFmtId="1" fontId="2" fillId="0" borderId="1" xfId="0" applyNumberFormat="1" applyFont="1" applyFill="1" applyBorder="1" applyAlignment="1" applyProtection="1">
      <alignment horizontal="left" vertical="top" wrapText="1" readingOrder="1"/>
    </xf>
    <xf numFmtId="0" fontId="2" fillId="0" borderId="1" xfId="0" applyFont="1" applyFill="1" applyBorder="1" applyAlignment="1" applyProtection="1">
      <alignment horizontal="center" vertical="top" wrapText="1" readingOrder="1"/>
    </xf>
    <xf numFmtId="4" fontId="1" fillId="0" borderId="1" xfId="0" applyNumberFormat="1" applyFont="1" applyFill="1" applyBorder="1" applyAlignment="1" applyProtection="1">
      <alignment horizontal="center" vertical="top" wrapText="1" readingOrder="1"/>
    </xf>
    <xf numFmtId="0" fontId="6" fillId="0" borderId="0" xfId="0" applyFont="1" applyAlignment="1" applyProtection="1">
      <alignment vertical="top" readingOrder="1"/>
    </xf>
    <xf numFmtId="1" fontId="2" fillId="0" borderId="1" xfId="0" applyNumberFormat="1" applyFont="1" applyFill="1" applyBorder="1" applyAlignment="1" applyProtection="1">
      <alignment horizontal="center" vertical="top" wrapText="1" readingOrder="1"/>
    </xf>
    <xf numFmtId="1" fontId="14" fillId="0" borderId="1" xfId="0" applyNumberFormat="1" applyFont="1" applyFill="1" applyBorder="1" applyAlignment="1" applyProtection="1">
      <alignment horizontal="left" vertical="center" wrapText="1"/>
    </xf>
    <xf numFmtId="164" fontId="1" fillId="0" borderId="1" xfId="0" applyNumberFormat="1" applyFont="1" applyFill="1" applyBorder="1" applyAlignment="1" applyProtection="1">
      <alignment horizontal="left" vertical="top" wrapText="1"/>
    </xf>
    <xf numFmtId="164" fontId="2" fillId="0" borderId="1" xfId="0" applyNumberFormat="1" applyFont="1" applyFill="1" applyBorder="1" applyAlignment="1" applyProtection="1">
      <alignment horizontal="center" vertical="top" wrapText="1"/>
    </xf>
    <xf numFmtId="0" fontId="6" fillId="0" borderId="0" xfId="0" applyFont="1" applyAlignment="1" applyProtection="1">
      <alignment horizontal="left"/>
    </xf>
    <xf numFmtId="4" fontId="2" fillId="0" borderId="1" xfId="0" applyNumberFormat="1" applyFont="1" applyFill="1" applyBorder="1" applyAlignment="1" applyProtection="1">
      <alignment horizontal="center" vertical="top" wrapText="1" readingOrder="1"/>
      <protection locked="0"/>
    </xf>
    <xf numFmtId="1" fontId="1" fillId="0" borderId="7" xfId="0" applyNumberFormat="1" applyFont="1" applyBorder="1" applyAlignment="1" applyProtection="1">
      <alignment horizontal="center" vertical="top" wrapText="1" readingOrder="1"/>
    </xf>
    <xf numFmtId="4" fontId="6" fillId="0" borderId="7" xfId="0" applyNumberFormat="1" applyFont="1" applyBorder="1" applyAlignment="1" applyProtection="1">
      <alignment vertical="center" wrapText="1"/>
    </xf>
    <xf numFmtId="164" fontId="1" fillId="0" borderId="1" xfId="0" applyNumberFormat="1" applyFont="1" applyFill="1" applyBorder="1" applyAlignment="1" applyProtection="1">
      <alignment horizontal="center" vertical="top" wrapText="1" readingOrder="1"/>
    </xf>
    <xf numFmtId="1" fontId="1" fillId="0" borderId="1" xfId="0" applyNumberFormat="1" applyFont="1" applyFill="1" applyBorder="1" applyAlignment="1" applyProtection="1">
      <alignment horizontal="left" vertical="top" wrapText="1"/>
    </xf>
    <xf numFmtId="1" fontId="1" fillId="0" borderId="1" xfId="0" applyNumberFormat="1" applyFont="1" applyFill="1" applyBorder="1" applyAlignment="1" applyProtection="1">
      <alignment horizontal="center" vertical="top" wrapText="1"/>
    </xf>
    <xf numFmtId="0" fontId="6" fillId="0" borderId="1" xfId="7" applyFont="1" applyFill="1" applyBorder="1" applyAlignment="1" applyProtection="1">
      <alignment horizontal="center" vertical="center" wrapText="1"/>
    </xf>
    <xf numFmtId="4" fontId="8" fillId="0" borderId="7" xfId="0" applyNumberFormat="1" applyFont="1" applyBorder="1" applyAlignment="1" applyProtection="1">
      <alignment horizontal="center" vertical="top"/>
      <protection locked="0"/>
    </xf>
  </cellXfs>
  <cellStyles count="11">
    <cellStyle name="Normal" xfId="0" builtinId="0"/>
    <cellStyle name="Normal 25" xfId="8"/>
    <cellStyle name="Normal 29" xfId="2"/>
    <cellStyle name="Normal 37" xfId="3"/>
    <cellStyle name="Normal 39" xfId="4"/>
    <cellStyle name="Normal 40" xfId="5"/>
    <cellStyle name="Normal 41" xfId="6"/>
    <cellStyle name="Normal 42" xfId="9"/>
    <cellStyle name="Normal 43" xfId="10"/>
    <cellStyle name="Normal 44" xfId="1"/>
    <cellStyle name="Normal_Sheet1" xfId="7"/>
  </cellStyles>
  <dxfs count="0"/>
  <tableStyles count="0" defaultTableStyle="TableStyleMedium2" defaultPivotStyle="PivotStyleLight16"/>
  <colors>
    <mruColors>
      <color rgb="FFCCCC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chehab.leaders/Engineering/Projects%202010/LEBANON%20PROJECTS/Lebanon%20-%20Rehabilitation/L1202-Grand%20Saray/0-Admin/CDR%20Out/Phase%20II/20220629%20Combined/Cost%20Tender%20-%20Submiss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nd Total"/>
      <sheetName val="sum"/>
      <sheetName val="Package 1"/>
      <sheetName val="Package 2"/>
      <sheetName val="Package 3"/>
      <sheetName val="Package 4 (HVAC-1)"/>
      <sheetName val="Package 4 (HVAC-2)"/>
      <sheetName val="Package 5"/>
      <sheetName val="Package 5 (General EL) "/>
    </sheetNames>
    <sheetDataSet>
      <sheetData sheetId="0"/>
      <sheetData sheetId="1"/>
      <sheetData sheetId="2"/>
      <sheetData sheetId="3"/>
      <sheetData sheetId="4"/>
      <sheetData sheetId="5"/>
      <sheetData sheetId="6">
        <row r="37">
          <cell r="B37" t="str">
            <v>CHAPTER 4 - LIFT MAINTENANCE</v>
          </cell>
        </row>
      </sheetData>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Zeros="0" tabSelected="1" view="pageBreakPreview" zoomScale="98" zoomScaleNormal="100" zoomScaleSheetLayoutView="98" workbookViewId="0">
      <selection activeCell="E7" sqref="E7"/>
    </sheetView>
  </sheetViews>
  <sheetFormatPr defaultRowHeight="12.75" x14ac:dyDescent="0.2"/>
  <cols>
    <col min="1" max="1" width="66" style="4" customWidth="1"/>
    <col min="2" max="2" width="25" style="5" customWidth="1"/>
    <col min="3" max="16384" width="9.140625" style="4"/>
  </cols>
  <sheetData>
    <row r="1" spans="1:2" ht="33.75" customHeight="1" x14ac:dyDescent="0.2"/>
    <row r="2" spans="1:2" s="1" customFormat="1" ht="45.75" customHeight="1" x14ac:dyDescent="0.25">
      <c r="A2" s="130" t="s">
        <v>967</v>
      </c>
      <c r="B2" s="131"/>
    </row>
    <row r="3" spans="1:2" s="1" customFormat="1" x14ac:dyDescent="0.25">
      <c r="B3" s="2"/>
    </row>
    <row r="4" spans="1:2" s="1" customFormat="1" ht="17.25" customHeight="1" x14ac:dyDescent="0.25">
      <c r="A4" s="88" t="s">
        <v>123</v>
      </c>
      <c r="B4" s="89"/>
    </row>
    <row r="5" spans="1:2" s="1" customFormat="1" ht="32.25" customHeight="1" x14ac:dyDescent="0.25">
      <c r="A5" s="90" t="s">
        <v>959</v>
      </c>
      <c r="B5" s="87">
        <f>sum!B11</f>
        <v>0</v>
      </c>
    </row>
    <row r="6" spans="1:2" s="1" customFormat="1" ht="17.25" customHeight="1" x14ac:dyDescent="0.25">
      <c r="A6" s="88" t="s">
        <v>130</v>
      </c>
      <c r="B6" s="89"/>
    </row>
    <row r="7" spans="1:2" s="92" customFormat="1" ht="34.5" customHeight="1" x14ac:dyDescent="0.2">
      <c r="A7" s="91" t="s">
        <v>960</v>
      </c>
      <c r="B7" s="132">
        <f>sum!B31</f>
        <v>0</v>
      </c>
    </row>
    <row r="8" spans="1:2" s="1" customFormat="1" ht="34.5" customHeight="1" x14ac:dyDescent="0.2">
      <c r="A8" s="93" t="s">
        <v>961</v>
      </c>
      <c r="B8" s="133"/>
    </row>
    <row r="9" spans="1:2" s="1" customFormat="1" ht="60.75" customHeight="1" x14ac:dyDescent="0.25">
      <c r="A9" s="94" t="s">
        <v>962</v>
      </c>
      <c r="B9" s="134"/>
    </row>
    <row r="10" spans="1:2" s="1" customFormat="1" ht="17.25" customHeight="1" x14ac:dyDescent="0.25">
      <c r="A10" s="88" t="s">
        <v>126</v>
      </c>
      <c r="B10" s="89"/>
    </row>
    <row r="11" spans="1:2" s="1" customFormat="1" ht="45" customHeight="1" x14ac:dyDescent="0.25">
      <c r="A11" s="90" t="s">
        <v>963</v>
      </c>
      <c r="B11" s="87">
        <f>sum!B39</f>
        <v>0</v>
      </c>
    </row>
    <row r="12" spans="1:2" s="1" customFormat="1" ht="17.25" customHeight="1" x14ac:dyDescent="0.25">
      <c r="A12" s="88" t="s">
        <v>341</v>
      </c>
      <c r="B12" s="89"/>
    </row>
    <row r="13" spans="1:2" s="1" customFormat="1" ht="45" customHeight="1" x14ac:dyDescent="0.25">
      <c r="A13" s="90" t="s">
        <v>964</v>
      </c>
      <c r="B13" s="87">
        <f>sum!B50</f>
        <v>0</v>
      </c>
    </row>
    <row r="14" spans="1:2" s="1" customFormat="1" ht="17.25" customHeight="1" x14ac:dyDescent="0.25">
      <c r="A14" s="88" t="s">
        <v>614</v>
      </c>
      <c r="B14" s="89"/>
    </row>
    <row r="15" spans="1:2" s="1" customFormat="1" ht="69.95" customHeight="1" x14ac:dyDescent="0.25">
      <c r="A15" s="90" t="s">
        <v>965</v>
      </c>
      <c r="B15" s="87">
        <f>sum!B69</f>
        <v>0</v>
      </c>
    </row>
    <row r="16" spans="1:2" s="1" customFormat="1" ht="35.1" customHeight="1" x14ac:dyDescent="0.25">
      <c r="A16" s="10" t="s">
        <v>966</v>
      </c>
      <c r="B16" s="9"/>
    </row>
    <row r="18" spans="2:2" ht="15" customHeight="1" x14ac:dyDescent="0.2">
      <c r="B18" s="86"/>
    </row>
  </sheetData>
  <mergeCells count="2">
    <mergeCell ref="A2:B2"/>
    <mergeCell ref="B7:B9"/>
  </mergeCells>
  <printOptions horizontalCentered="1"/>
  <pageMargins left="0.17" right="0.17" top="0.5" bottom="0.5" header="0.3" footer="0.3"/>
  <pageSetup paperSize="9" orientation="portrait" r:id="rId1"/>
  <headerFooter alignWithMargins="0">
    <oddHeader>&amp;L&amp;"Times New Roman,Regular"&amp;10Rehabilitation of Grand Saray</oddHeader>
    <oddFooter>&amp;L&amp;"Times New Roman,Regular"A.CHEHAB architects and engineers&amp;R&amp;"Times New Roman,Regular"Summary / Index</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71"/>
  <sheetViews>
    <sheetView showZeros="0" view="pageBreakPreview" topLeftCell="A73" zoomScale="98" zoomScaleNormal="100" zoomScaleSheetLayoutView="98" workbookViewId="0">
      <selection activeCell="B65" sqref="B65:D65"/>
    </sheetView>
  </sheetViews>
  <sheetFormatPr defaultRowHeight="12.75" x14ac:dyDescent="0.2"/>
  <cols>
    <col min="1" max="1" width="51.140625" style="4" customWidth="1"/>
    <col min="2" max="4" width="13.5703125" style="5" customWidth="1"/>
    <col min="5" max="16384" width="9.140625" style="4"/>
  </cols>
  <sheetData>
    <row r="2" spans="1:4" s="1" customFormat="1" ht="45.75" customHeight="1" x14ac:dyDescent="0.25">
      <c r="A2" s="131" t="s">
        <v>50</v>
      </c>
      <c r="B2" s="131"/>
      <c r="C2" s="131"/>
      <c r="D2" s="131"/>
    </row>
    <row r="3" spans="1:4" s="1" customFormat="1" x14ac:dyDescent="0.25">
      <c r="B3" s="2"/>
      <c r="C3" s="2"/>
      <c r="D3" s="2"/>
    </row>
    <row r="4" spans="1:4" s="3" customFormat="1" ht="20.100000000000001" customHeight="1" x14ac:dyDescent="0.25">
      <c r="A4" s="8" t="str">
        <f>'Package 1'!B3</f>
        <v>PACKAGE 1</v>
      </c>
      <c r="B4" s="9" t="s">
        <v>0</v>
      </c>
      <c r="C4" s="9" t="s">
        <v>53</v>
      </c>
      <c r="D4" s="9" t="s">
        <v>1</v>
      </c>
    </row>
    <row r="5" spans="1:4" s="3" customFormat="1" ht="33" customHeight="1" x14ac:dyDescent="0.25">
      <c r="A5" s="7" t="s">
        <v>51</v>
      </c>
      <c r="B5" s="6" t="s">
        <v>113</v>
      </c>
      <c r="C5" s="6" t="s">
        <v>113</v>
      </c>
      <c r="D5" s="6" t="s">
        <v>113</v>
      </c>
    </row>
    <row r="6" spans="1:4" s="3" customFormat="1" ht="24.95" customHeight="1" x14ac:dyDescent="0.25">
      <c r="A6" s="74" t="str">
        <f>'Package 1'!B4</f>
        <v>CHAPTER 1 - ALUMINUM WORKS</v>
      </c>
      <c r="B6" s="132">
        <f>'Package 1'!H41</f>
        <v>0</v>
      </c>
      <c r="C6" s="142">
        <f>'Package 1'!I41</f>
        <v>0</v>
      </c>
      <c r="D6" s="142">
        <f>'Package 1'!J41</f>
        <v>0</v>
      </c>
    </row>
    <row r="7" spans="1:4" s="71" customFormat="1" ht="24.95" customHeight="1" x14ac:dyDescent="0.25">
      <c r="A7" s="75" t="s">
        <v>919</v>
      </c>
      <c r="B7" s="134"/>
      <c r="C7" s="142"/>
      <c r="D7" s="142"/>
    </row>
    <row r="8" spans="1:4" s="3" customFormat="1" ht="24.95" customHeight="1" x14ac:dyDescent="0.25">
      <c r="A8" s="74" t="str">
        <f>'Package 1'!B42</f>
        <v>CHAPTER 2 - GLASS DOORS</v>
      </c>
      <c r="B8" s="132">
        <f>'Package 1'!H64</f>
        <v>0</v>
      </c>
      <c r="C8" s="132">
        <f>'Package 1'!I64</f>
        <v>0</v>
      </c>
      <c r="D8" s="132">
        <f>'Package 1'!J64</f>
        <v>0</v>
      </c>
    </row>
    <row r="9" spans="1:4" s="71" customFormat="1" ht="24.95" customHeight="1" x14ac:dyDescent="0.25">
      <c r="A9" s="75" t="s">
        <v>920</v>
      </c>
      <c r="B9" s="134"/>
      <c r="C9" s="134"/>
      <c r="D9" s="134"/>
    </row>
    <row r="10" spans="1:4" s="3" customFormat="1" ht="35.1" customHeight="1" x14ac:dyDescent="0.25">
      <c r="A10" s="76" t="s">
        <v>124</v>
      </c>
      <c r="B10" s="77">
        <f>SUM(B6:B9)</f>
        <v>0</v>
      </c>
      <c r="C10" s="77">
        <f t="shared" ref="C10:D10" si="0">SUM(C6:C9)</f>
        <v>0</v>
      </c>
      <c r="D10" s="77">
        <f t="shared" si="0"/>
        <v>0</v>
      </c>
    </row>
    <row r="11" spans="1:4" s="1" customFormat="1" ht="35.1" customHeight="1" x14ac:dyDescent="0.25">
      <c r="A11" s="10" t="s">
        <v>125</v>
      </c>
      <c r="B11" s="138">
        <f>B10+C10+D10</f>
        <v>0</v>
      </c>
      <c r="C11" s="139"/>
      <c r="D11" s="140"/>
    </row>
    <row r="12" spans="1:4" s="1" customFormat="1" ht="20.100000000000001" customHeight="1" x14ac:dyDescent="0.25">
      <c r="A12" s="78"/>
      <c r="B12" s="79"/>
      <c r="C12" s="79"/>
      <c r="D12" s="79"/>
    </row>
    <row r="14" spans="1:4" s="1" customFormat="1" ht="45.75" customHeight="1" x14ac:dyDescent="0.25">
      <c r="A14" s="131" t="s">
        <v>50</v>
      </c>
      <c r="B14" s="131"/>
      <c r="C14" s="131"/>
      <c r="D14" s="131"/>
    </row>
    <row r="15" spans="1:4" s="1" customFormat="1" x14ac:dyDescent="0.25">
      <c r="B15" s="2"/>
      <c r="C15" s="2"/>
      <c r="D15" s="2"/>
    </row>
    <row r="16" spans="1:4" s="3" customFormat="1" ht="20.100000000000001" customHeight="1" x14ac:dyDescent="0.25">
      <c r="A16" s="8" t="str">
        <f>'Package 2'!B3</f>
        <v>PACKAGE 2</v>
      </c>
      <c r="B16" s="9" t="s">
        <v>0</v>
      </c>
      <c r="C16" s="9" t="s">
        <v>53</v>
      </c>
      <c r="D16" s="9" t="s">
        <v>1</v>
      </c>
    </row>
    <row r="17" spans="1:4" s="3" customFormat="1" ht="33" customHeight="1" x14ac:dyDescent="0.25">
      <c r="A17" s="7" t="s">
        <v>51</v>
      </c>
      <c r="B17" s="6" t="s">
        <v>113</v>
      </c>
      <c r="C17" s="6" t="s">
        <v>113</v>
      </c>
      <c r="D17" s="6" t="s">
        <v>113</v>
      </c>
    </row>
    <row r="18" spans="1:4" s="3" customFormat="1" ht="24.95" customHeight="1" x14ac:dyDescent="0.25">
      <c r="A18" s="74" t="str">
        <f>'Package 2'!B4</f>
        <v>CHAPTER 1 - WOOD DOORS</v>
      </c>
      <c r="B18" s="132">
        <f>'Package 2'!H33</f>
        <v>0</v>
      </c>
      <c r="C18" s="132">
        <f>'Package 2'!I33</f>
        <v>0</v>
      </c>
      <c r="D18" s="132">
        <f>'Package 2'!J33</f>
        <v>0</v>
      </c>
    </row>
    <row r="19" spans="1:4" s="71" customFormat="1" ht="24.95" customHeight="1" x14ac:dyDescent="0.25">
      <c r="A19" s="75" t="s">
        <v>921</v>
      </c>
      <c r="B19" s="134"/>
      <c r="C19" s="134"/>
      <c r="D19" s="134"/>
    </row>
    <row r="20" spans="1:4" s="3" customFormat="1" ht="24.95" customHeight="1" x14ac:dyDescent="0.25">
      <c r="A20" s="74" t="str">
        <f>'Package 2'!B34</f>
        <v>CHAPTER 2 - FALSE CEILING</v>
      </c>
      <c r="B20" s="132">
        <f>'Package 2'!H130</f>
        <v>0</v>
      </c>
      <c r="C20" s="132">
        <f>'Package 2'!I130</f>
        <v>0</v>
      </c>
      <c r="D20" s="132">
        <f>'Package 2'!J130</f>
        <v>0</v>
      </c>
    </row>
    <row r="21" spans="1:4" s="71" customFormat="1" ht="24.95" customHeight="1" x14ac:dyDescent="0.25">
      <c r="A21" s="75" t="s">
        <v>922</v>
      </c>
      <c r="B21" s="134"/>
      <c r="C21" s="134"/>
      <c r="D21" s="134"/>
    </row>
    <row r="22" spans="1:4" s="3" customFormat="1" ht="24.95" customHeight="1" x14ac:dyDescent="0.25">
      <c r="A22" s="82" t="str">
        <f>'Package 2'!B131</f>
        <v>CHAPTER 3 - TOILETS</v>
      </c>
      <c r="B22" s="132">
        <f>'Package 2'!H175</f>
        <v>0</v>
      </c>
      <c r="C22" s="132">
        <f>'Package 2'!I175</f>
        <v>0</v>
      </c>
      <c r="D22" s="132">
        <f>'Package 2'!J175</f>
        <v>0</v>
      </c>
    </row>
    <row r="23" spans="1:4" s="71" customFormat="1" ht="24.95" customHeight="1" x14ac:dyDescent="0.25">
      <c r="A23" s="75" t="s">
        <v>923</v>
      </c>
      <c r="B23" s="134"/>
      <c r="C23" s="134"/>
      <c r="D23" s="134"/>
    </row>
    <row r="24" spans="1:4" s="3" customFormat="1" ht="24.95" customHeight="1" x14ac:dyDescent="0.25">
      <c r="A24" s="82" t="str">
        <f>'Package 2'!B176</f>
        <v>CHAPTER 3.1 - KITCHENS</v>
      </c>
      <c r="B24" s="132">
        <f>'Package 2'!H206</f>
        <v>0</v>
      </c>
      <c r="C24" s="132">
        <f>'Package 2'!I206</f>
        <v>0</v>
      </c>
      <c r="D24" s="132">
        <f>'Package 2'!J206</f>
        <v>0</v>
      </c>
    </row>
    <row r="25" spans="1:4" s="71" customFormat="1" ht="24.95" customHeight="1" x14ac:dyDescent="0.25">
      <c r="A25" s="75" t="s">
        <v>923</v>
      </c>
      <c r="B25" s="134"/>
      <c r="C25" s="134"/>
      <c r="D25" s="134"/>
    </row>
    <row r="26" spans="1:4" s="3" customFormat="1" ht="24.95" customHeight="1" x14ac:dyDescent="0.25">
      <c r="A26" s="82" t="str">
        <f>'Package 2'!B207</f>
        <v>CHAPTER 3.2 - MECHANICAL WORKS</v>
      </c>
      <c r="B26" s="132">
        <f>'Package 2'!H263</f>
        <v>0</v>
      </c>
      <c r="C26" s="132">
        <f>'Package 2'!I263</f>
        <v>0</v>
      </c>
      <c r="D26" s="132">
        <f>'Package 2'!J263</f>
        <v>0</v>
      </c>
    </row>
    <row r="27" spans="1:4" s="71" customFormat="1" ht="24.95" customHeight="1" x14ac:dyDescent="0.25">
      <c r="A27" s="75" t="s">
        <v>924</v>
      </c>
      <c r="B27" s="134"/>
      <c r="C27" s="134"/>
      <c r="D27" s="134"/>
    </row>
    <row r="28" spans="1:4" s="3" customFormat="1" ht="24.95" customHeight="1" x14ac:dyDescent="0.25">
      <c r="A28" s="82" t="str">
        <f>'Package 2'!B264</f>
        <v>CHAPTER 3.3 - ELECTRICAL WORKS</v>
      </c>
      <c r="B28" s="132">
        <f>'Package 2'!H310</f>
        <v>0</v>
      </c>
      <c r="C28" s="132">
        <f>'Package 2'!I310</f>
        <v>0</v>
      </c>
      <c r="D28" s="132">
        <f>'Package 2'!J310</f>
        <v>0</v>
      </c>
    </row>
    <row r="29" spans="1:4" s="71" customFormat="1" ht="24.95" customHeight="1" x14ac:dyDescent="0.25">
      <c r="A29" s="75" t="s">
        <v>925</v>
      </c>
      <c r="B29" s="134"/>
      <c r="C29" s="134"/>
      <c r="D29" s="134"/>
    </row>
    <row r="30" spans="1:4" s="3" customFormat="1" ht="35.1" customHeight="1" x14ac:dyDescent="0.25">
      <c r="A30" s="76" t="s">
        <v>129</v>
      </c>
      <c r="B30" s="77">
        <f>SUM(B18:B28)</f>
        <v>0</v>
      </c>
      <c r="C30" s="77">
        <f>SUM(C18:C28)</f>
        <v>0</v>
      </c>
      <c r="D30" s="77">
        <f>SUM(D18:D28)</f>
        <v>0</v>
      </c>
    </row>
    <row r="31" spans="1:4" s="1" customFormat="1" ht="35.1" customHeight="1" x14ac:dyDescent="0.25">
      <c r="A31" s="10" t="s">
        <v>128</v>
      </c>
      <c r="B31" s="138">
        <f>B30+C30+D30</f>
        <v>0</v>
      </c>
      <c r="C31" s="139"/>
      <c r="D31" s="140"/>
    </row>
    <row r="32" spans="1:4" s="1" customFormat="1" ht="20.100000000000001" customHeight="1" x14ac:dyDescent="0.25">
      <c r="A32" s="78"/>
      <c r="B32" s="79"/>
      <c r="C32" s="79"/>
      <c r="D32" s="79"/>
    </row>
    <row r="34" spans="1:4" s="1" customFormat="1" ht="45.75" customHeight="1" x14ac:dyDescent="0.25">
      <c r="A34" s="131" t="s">
        <v>50</v>
      </c>
      <c r="B34" s="131"/>
      <c r="C34" s="131"/>
      <c r="D34" s="131"/>
    </row>
    <row r="35" spans="1:4" s="1" customFormat="1" x14ac:dyDescent="0.25">
      <c r="B35" s="2"/>
      <c r="C35" s="2"/>
      <c r="D35" s="2"/>
    </row>
    <row r="36" spans="1:4" s="3" customFormat="1" ht="20.100000000000001" customHeight="1" x14ac:dyDescent="0.25">
      <c r="A36" s="8" t="str">
        <f>'Package 3'!B3</f>
        <v>PACKAGE 3</v>
      </c>
      <c r="B36" s="9" t="s">
        <v>0</v>
      </c>
      <c r="C36" s="9" t="s">
        <v>53</v>
      </c>
      <c r="D36" s="9" t="s">
        <v>1</v>
      </c>
    </row>
    <row r="37" spans="1:4" s="3" customFormat="1" ht="33" customHeight="1" x14ac:dyDescent="0.25">
      <c r="A37" s="7" t="s">
        <v>51</v>
      </c>
      <c r="B37" s="6" t="s">
        <v>113</v>
      </c>
      <c r="C37" s="6" t="s">
        <v>113</v>
      </c>
      <c r="D37" s="6" t="s">
        <v>113</v>
      </c>
    </row>
    <row r="38" spans="1:4" s="3" customFormat="1" ht="35.1" customHeight="1" x14ac:dyDescent="0.25">
      <c r="A38" s="80" t="str">
        <f>'Package 3'!B4</f>
        <v>CHAPTER 1 - CURTAINS &amp; SUN SCREENS</v>
      </c>
      <c r="B38" s="77">
        <f>'Package 3'!H155</f>
        <v>0</v>
      </c>
      <c r="C38" s="77">
        <f>'Package 3'!I155</f>
        <v>0</v>
      </c>
      <c r="D38" s="77">
        <f>'Package 3'!J155</f>
        <v>0</v>
      </c>
    </row>
    <row r="39" spans="1:4" s="1" customFormat="1" ht="35.1" customHeight="1" x14ac:dyDescent="0.25">
      <c r="A39" s="10" t="s">
        <v>127</v>
      </c>
      <c r="B39" s="138">
        <f>B38+C38+D38</f>
        <v>0</v>
      </c>
      <c r="C39" s="139"/>
      <c r="D39" s="140"/>
    </row>
    <row r="40" spans="1:4" s="1" customFormat="1" ht="20.100000000000001" customHeight="1" x14ac:dyDescent="0.25">
      <c r="A40" s="78"/>
      <c r="B40" s="79"/>
      <c r="C40" s="79"/>
      <c r="D40" s="79"/>
    </row>
    <row r="42" spans="1:4" s="1" customFormat="1" ht="45.75" customHeight="1" x14ac:dyDescent="0.25">
      <c r="A42" s="131" t="s">
        <v>50</v>
      </c>
      <c r="B42" s="131"/>
      <c r="C42" s="131"/>
      <c r="D42" s="131"/>
    </row>
    <row r="43" spans="1:4" s="1" customFormat="1" x14ac:dyDescent="0.25">
      <c r="B43" s="2"/>
      <c r="C43" s="2"/>
      <c r="D43" s="2"/>
    </row>
    <row r="44" spans="1:4" s="3" customFormat="1" ht="20.100000000000001" customHeight="1" x14ac:dyDescent="0.25">
      <c r="A44" s="8" t="str">
        <f>'Package 4 (HVAC-1)'!B3</f>
        <v>PACKAGE 4</v>
      </c>
      <c r="B44" s="9" t="s">
        <v>0</v>
      </c>
      <c r="C44" s="9" t="s">
        <v>53</v>
      </c>
      <c r="D44" s="9" t="s">
        <v>1</v>
      </c>
    </row>
    <row r="45" spans="1:4" s="3" customFormat="1" ht="33" customHeight="1" x14ac:dyDescent="0.25">
      <c r="A45" s="7" t="s">
        <v>51</v>
      </c>
      <c r="B45" s="6" t="s">
        <v>113</v>
      </c>
      <c r="C45" s="6" t="s">
        <v>113</v>
      </c>
      <c r="D45" s="6" t="s">
        <v>113</v>
      </c>
    </row>
    <row r="46" spans="1:4" s="3" customFormat="1" ht="35.1" customHeight="1" x14ac:dyDescent="0.25">
      <c r="A46" s="80" t="str">
        <f>'Package 4 (HVAC-1)'!B4</f>
        <v>CHAPTER 1 - VENTILATION, AIR CONDITIONING (1/2)</v>
      </c>
      <c r="B46" s="77">
        <f>'Package 4 (HVAC-1)'!H225</f>
        <v>0</v>
      </c>
      <c r="C46" s="77">
        <f>'Package 4 (HVAC-1)'!I225</f>
        <v>0</v>
      </c>
      <c r="D46" s="77">
        <f>'Package 4 (HVAC-1)'!J225</f>
        <v>0</v>
      </c>
    </row>
    <row r="47" spans="1:4" s="3" customFormat="1" ht="35.1" customHeight="1" x14ac:dyDescent="0.25">
      <c r="A47" s="80" t="str">
        <f>'Package 4 (HVAC-1)'!B226</f>
        <v>CHAPTER 2 - FIREFIGHTING SYSTEM</v>
      </c>
      <c r="B47" s="77">
        <f>'Package 4 (HVAC-1)'!H236</f>
        <v>0</v>
      </c>
      <c r="C47" s="77">
        <f>'Package 4 (HVAC-1)'!I236</f>
        <v>0</v>
      </c>
      <c r="D47" s="77">
        <f>'Package 4 (HVAC-1)'!J236</f>
        <v>0</v>
      </c>
    </row>
    <row r="48" spans="1:4" s="3" customFormat="1" ht="35.1" customHeight="1" x14ac:dyDescent="0.25">
      <c r="A48" s="80" t="str">
        <f>'Package 4 (HVAC-2)'!B2</f>
        <v>CHAPTER 3 - VENTILATION, AIR CONDITIONING  (2/2)</v>
      </c>
      <c r="B48" s="135">
        <f>'Package 4 (HVAC-2)'!F36</f>
        <v>0</v>
      </c>
      <c r="C48" s="136"/>
      <c r="D48" s="137"/>
    </row>
    <row r="49" spans="1:4" s="3" customFormat="1" ht="35.1" customHeight="1" x14ac:dyDescent="0.25">
      <c r="A49" s="80" t="str">
        <f>'[1]Package 4 (HVAC-2)'!B37</f>
        <v>CHAPTER 4 - LIFT MAINTENANCE</v>
      </c>
      <c r="B49" s="135">
        <f>'Package 4 (HVAC-2)'!F42</f>
        <v>0</v>
      </c>
      <c r="C49" s="136"/>
      <c r="D49" s="137"/>
    </row>
    <row r="50" spans="1:4" s="1" customFormat="1" ht="35.1" customHeight="1" x14ac:dyDescent="0.25">
      <c r="A50" s="10" t="s">
        <v>342</v>
      </c>
      <c r="B50" s="138">
        <f>SUM(B46:D49)</f>
        <v>0</v>
      </c>
      <c r="C50" s="139"/>
      <c r="D50" s="140"/>
    </row>
    <row r="51" spans="1:4" s="1" customFormat="1" ht="20.100000000000001" customHeight="1" x14ac:dyDescent="0.25">
      <c r="A51" s="78"/>
      <c r="B51" s="79"/>
      <c r="C51" s="79"/>
      <c r="D51" s="79"/>
    </row>
    <row r="53" spans="1:4" s="1" customFormat="1" ht="45.75" customHeight="1" x14ac:dyDescent="0.25">
      <c r="A53" s="131" t="s">
        <v>50</v>
      </c>
      <c r="B53" s="131"/>
      <c r="C53" s="131"/>
      <c r="D53" s="131"/>
    </row>
    <row r="54" spans="1:4" s="1" customFormat="1" x14ac:dyDescent="0.25">
      <c r="B54" s="2"/>
      <c r="C54" s="2"/>
      <c r="D54" s="2"/>
    </row>
    <row r="55" spans="1:4" s="3" customFormat="1" ht="20.100000000000001" customHeight="1" x14ac:dyDescent="0.25">
      <c r="A55" s="8" t="str">
        <f>'Package 5'!B3</f>
        <v>PACKAGE 5</v>
      </c>
      <c r="B55" s="9" t="s">
        <v>0</v>
      </c>
      <c r="C55" s="9" t="s">
        <v>53</v>
      </c>
      <c r="D55" s="9" t="s">
        <v>1</v>
      </c>
    </row>
    <row r="56" spans="1:4" s="3" customFormat="1" ht="33" customHeight="1" x14ac:dyDescent="0.25">
      <c r="A56" s="7" t="s">
        <v>51</v>
      </c>
      <c r="B56" s="6" t="s">
        <v>113</v>
      </c>
      <c r="C56" s="6" t="s">
        <v>113</v>
      </c>
      <c r="D56" s="6" t="s">
        <v>113</v>
      </c>
    </row>
    <row r="57" spans="1:4" s="3" customFormat="1" ht="35.1" customHeight="1" x14ac:dyDescent="0.25">
      <c r="A57" s="80" t="str">
        <f>'Package 5'!B4</f>
        <v>CHAPTER 1 - WIRING DEVICES AND DISCONNECT</v>
      </c>
      <c r="B57" s="77">
        <f>'Package 5'!H141</f>
        <v>0</v>
      </c>
      <c r="C57" s="77">
        <f>'Package 5'!I141</f>
        <v>0</v>
      </c>
      <c r="D57" s="77">
        <f>'Package 5'!J141</f>
        <v>0</v>
      </c>
    </row>
    <row r="58" spans="1:4" s="3" customFormat="1" ht="35.1" customHeight="1" x14ac:dyDescent="0.25">
      <c r="A58" s="80" t="str">
        <f>'Package 5 (General EL) '!B2</f>
        <v>CHAPTER 1.1 - WIRING DEVICES AND DISCONNECT</v>
      </c>
      <c r="B58" s="135">
        <f>'Package 5 (General EL) '!F9</f>
        <v>0</v>
      </c>
      <c r="C58" s="136"/>
      <c r="D58" s="137"/>
    </row>
    <row r="59" spans="1:4" s="3" customFormat="1" ht="35.1" customHeight="1" x14ac:dyDescent="0.25">
      <c r="A59" s="80" t="str">
        <f>'Package 5'!B142</f>
        <v>CHAPTER 2 -  LIGHTING FIXTURES</v>
      </c>
      <c r="B59" s="77">
        <f>'Package 5'!H195</f>
        <v>0</v>
      </c>
      <c r="C59" s="77">
        <f>'Package 5'!I195</f>
        <v>0</v>
      </c>
      <c r="D59" s="77">
        <f>'Package 5'!J195</f>
        <v>0</v>
      </c>
    </row>
    <row r="60" spans="1:4" s="3" customFormat="1" ht="35.1" customHeight="1" x14ac:dyDescent="0.25">
      <c r="A60" s="80" t="str">
        <f>'Package 5'!B196</f>
        <v>CHAPTER 3 - TELEPHONE AND DATA</v>
      </c>
      <c r="B60" s="77">
        <f>'Package 5'!H220</f>
        <v>0</v>
      </c>
      <c r="C60" s="77">
        <f>'Package 5'!I220</f>
        <v>0</v>
      </c>
      <c r="D60" s="77">
        <f>'Package 5'!J220</f>
        <v>0</v>
      </c>
    </row>
    <row r="61" spans="1:4" s="3" customFormat="1" ht="35.1" customHeight="1" x14ac:dyDescent="0.25">
      <c r="A61" s="80" t="str">
        <f>'Package 5'!B221</f>
        <v>CHAPTER 4 - FIRE ALARM SYSTEM</v>
      </c>
      <c r="B61" s="77">
        <f>'Package 5'!H248</f>
        <v>0</v>
      </c>
      <c r="C61" s="77">
        <f>'Package 5'!I248</f>
        <v>0</v>
      </c>
      <c r="D61" s="77">
        <f>'Package 5'!J248</f>
        <v>0</v>
      </c>
    </row>
    <row r="62" spans="1:4" s="3" customFormat="1" ht="35.1" customHeight="1" x14ac:dyDescent="0.25">
      <c r="A62" s="80" t="str">
        <f>'Package 5'!B249</f>
        <v>CHAPTER 5 -  MATV SYSTEM</v>
      </c>
      <c r="B62" s="77">
        <f>'Package 5'!H268</f>
        <v>0</v>
      </c>
      <c r="C62" s="77">
        <f>'Package 5'!I268</f>
        <v>0</v>
      </c>
      <c r="D62" s="77">
        <f>'Package 5'!J268</f>
        <v>0</v>
      </c>
    </row>
    <row r="63" spans="1:4" s="3" customFormat="1" ht="35.1" customHeight="1" x14ac:dyDescent="0.25">
      <c r="A63" s="80" t="str">
        <f>'Package 5'!B269</f>
        <v>CHAPTER 6 - SOUND SYSTEM (Fire Alarm)</v>
      </c>
      <c r="B63" s="77">
        <f>'Package 5'!H290</f>
        <v>0</v>
      </c>
      <c r="C63" s="77">
        <f>'Package 5'!I290</f>
        <v>0</v>
      </c>
      <c r="D63" s="77">
        <f>'Package 5'!J290</f>
        <v>0</v>
      </c>
    </row>
    <row r="64" spans="1:4" s="3" customFormat="1" ht="35.1" customHeight="1" x14ac:dyDescent="0.25">
      <c r="A64" s="81" t="str">
        <f>'Package 5'!B291</f>
        <v>CHAPTER 7 - ELECTRICAL WORKS RELATED TO MECHANICAL EQUIPMENTS</v>
      </c>
      <c r="B64" s="77">
        <f>'Package 5'!H332</f>
        <v>0</v>
      </c>
      <c r="C64" s="77">
        <f>'Package 5'!I332</f>
        <v>0</v>
      </c>
      <c r="D64" s="77">
        <f>'Package 5'!J332</f>
        <v>0</v>
      </c>
    </row>
    <row r="65" spans="1:8" s="3" customFormat="1" ht="35.1" customHeight="1" x14ac:dyDescent="0.25">
      <c r="A65" s="80" t="str">
        <f>'Package 5 (General EL) '!B10</f>
        <v>CHAPTER 8 - EXTERNAL CCTV SYSTEM</v>
      </c>
      <c r="B65" s="135">
        <f>'Package 5 (General EL) '!F39</f>
        <v>0</v>
      </c>
      <c r="C65" s="136"/>
      <c r="D65" s="137"/>
    </row>
    <row r="66" spans="1:8" s="3" customFormat="1" ht="35.1" customHeight="1" x14ac:dyDescent="0.25">
      <c r="A66" s="80" t="str">
        <f>'Package 5 (General EL) '!B40</f>
        <v>CHAPTER 9 - INTERNAL CCTV SYSTEM</v>
      </c>
      <c r="B66" s="135">
        <f>'Package 5 (General EL) '!F45</f>
        <v>0</v>
      </c>
      <c r="C66" s="136"/>
      <c r="D66" s="137"/>
    </row>
    <row r="67" spans="1:8" s="3" customFormat="1" ht="35.1" customHeight="1" x14ac:dyDescent="0.25">
      <c r="A67" s="80" t="str">
        <f>'Package 5 (General EL) '!B46</f>
        <v>CHAPTER 10 - UNITERRUPTIBLE POWER SUPPLY UPS</v>
      </c>
      <c r="B67" s="135">
        <f>'Package 5 (General EL) '!F53</f>
        <v>0</v>
      </c>
      <c r="C67" s="136"/>
      <c r="D67" s="137"/>
    </row>
    <row r="68" spans="1:8" s="3" customFormat="1" ht="35.1" customHeight="1" x14ac:dyDescent="0.25">
      <c r="A68" s="80" t="str">
        <f>'Package 5 (General EL) '!B54</f>
        <v>CHAPTER 11 - CABLE TRAYS</v>
      </c>
      <c r="B68" s="135">
        <f>'Package 5 (General EL) '!F67</f>
        <v>0</v>
      </c>
      <c r="C68" s="136"/>
      <c r="D68" s="137"/>
      <c r="H68" s="83"/>
    </row>
    <row r="69" spans="1:8" s="1" customFormat="1" ht="35.1" customHeight="1" x14ac:dyDescent="0.25">
      <c r="A69" s="10" t="s">
        <v>952</v>
      </c>
      <c r="B69" s="138">
        <f>SUM(B57:D68)</f>
        <v>0</v>
      </c>
      <c r="C69" s="139"/>
      <c r="D69" s="140"/>
      <c r="H69" s="84"/>
    </row>
    <row r="71" spans="1:8" ht="15" customHeight="1" x14ac:dyDescent="0.2">
      <c r="B71" s="141"/>
      <c r="C71" s="141"/>
      <c r="D71" s="141"/>
    </row>
  </sheetData>
  <mergeCells count="42">
    <mergeCell ref="B71:D71"/>
    <mergeCell ref="B6:B7"/>
    <mergeCell ref="C6:C7"/>
    <mergeCell ref="D6:D7"/>
    <mergeCell ref="B8:B9"/>
    <mergeCell ref="C8:C9"/>
    <mergeCell ref="D8:D9"/>
    <mergeCell ref="B18:B19"/>
    <mergeCell ref="C18:C19"/>
    <mergeCell ref="D18:D19"/>
    <mergeCell ref="B20:B21"/>
    <mergeCell ref="C20:C21"/>
    <mergeCell ref="D20:D21"/>
    <mergeCell ref="B22:B23"/>
    <mergeCell ref="C22:C23"/>
    <mergeCell ref="B67:D67"/>
    <mergeCell ref="B68:D68"/>
    <mergeCell ref="B69:D69"/>
    <mergeCell ref="A2:D2"/>
    <mergeCell ref="B11:D11"/>
    <mergeCell ref="B31:D31"/>
    <mergeCell ref="B39:D39"/>
    <mergeCell ref="D22:D23"/>
    <mergeCell ref="B24:B25"/>
    <mergeCell ref="C24:C25"/>
    <mergeCell ref="D24:D25"/>
    <mergeCell ref="D26:D27"/>
    <mergeCell ref="C26:C27"/>
    <mergeCell ref="B26:B27"/>
    <mergeCell ref="B28:B29"/>
    <mergeCell ref="C28:C29"/>
    <mergeCell ref="A14:D14"/>
    <mergeCell ref="D28:D29"/>
    <mergeCell ref="A34:D34"/>
    <mergeCell ref="A42:D42"/>
    <mergeCell ref="A53:D53"/>
    <mergeCell ref="B66:D66"/>
    <mergeCell ref="B50:D50"/>
    <mergeCell ref="B48:D48"/>
    <mergeCell ref="B58:D58"/>
    <mergeCell ref="B65:D65"/>
    <mergeCell ref="B49:D49"/>
  </mergeCells>
  <printOptions horizontalCentered="1"/>
  <pageMargins left="0.17" right="0.17" top="0.5" bottom="0.5" header="0.3" footer="0.3"/>
  <pageSetup paperSize="9" orientation="portrait" r:id="rId1"/>
  <headerFooter alignWithMargins="0">
    <oddHeader>&amp;L&amp;"Times New Roman,Regular"&amp;10Rehabilitation of Grand Saray</oddHeader>
    <oddFooter>&amp;L&amp;"Times New Roman,Regular"A.CHEHAB architects and engineers&amp;R&amp;"Times New Roman,Regular"Summary / Index</oddFooter>
  </headerFooter>
  <rowBreaks count="4" manualBreakCount="4">
    <brk id="12" max="3" man="1"/>
    <brk id="32" max="3" man="1"/>
    <brk id="40" max="3" man="1"/>
    <brk id="51" max="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4"/>
  <sheetViews>
    <sheetView showZeros="0" view="pageBreakPreview" zoomScaleNormal="100" zoomScaleSheetLayoutView="100" workbookViewId="0">
      <selection activeCell="G1" sqref="G1:J1048576"/>
    </sheetView>
  </sheetViews>
  <sheetFormatPr defaultRowHeight="12.75" x14ac:dyDescent="0.2"/>
  <cols>
    <col min="1" max="1" width="5.7109375" style="206" bestFit="1" customWidth="1"/>
    <col min="2" max="2" width="62.7109375" style="151" customWidth="1"/>
    <col min="3" max="3" width="4.7109375" style="207" customWidth="1"/>
    <col min="4" max="6" width="9.140625" style="151" customWidth="1"/>
    <col min="7" max="7" width="8.7109375" style="104" customWidth="1"/>
    <col min="8" max="10" width="10.42578125" style="219" customWidth="1"/>
    <col min="11" max="16384" width="9.140625" style="151"/>
  </cols>
  <sheetData>
    <row r="1" spans="1:10" ht="19.5" customHeight="1" x14ac:dyDescent="0.2">
      <c r="A1" s="145" t="s">
        <v>2</v>
      </c>
      <c r="B1" s="146" t="s">
        <v>3</v>
      </c>
      <c r="C1" s="147" t="s">
        <v>4</v>
      </c>
      <c r="D1" s="148" t="s">
        <v>18</v>
      </c>
      <c r="E1" s="149"/>
      <c r="F1" s="150"/>
      <c r="G1" s="143" t="s">
        <v>5</v>
      </c>
      <c r="H1" s="208" t="s">
        <v>19</v>
      </c>
      <c r="I1" s="209"/>
      <c r="J1" s="210"/>
    </row>
    <row r="2" spans="1:10" ht="19.5" customHeight="1" x14ac:dyDescent="0.2">
      <c r="A2" s="152"/>
      <c r="B2" s="153"/>
      <c r="C2" s="154"/>
      <c r="D2" s="155" t="s">
        <v>0</v>
      </c>
      <c r="E2" s="155" t="s">
        <v>34</v>
      </c>
      <c r="F2" s="155" t="s">
        <v>1</v>
      </c>
      <c r="G2" s="144"/>
      <c r="H2" s="118" t="s">
        <v>0</v>
      </c>
      <c r="I2" s="118" t="s">
        <v>53</v>
      </c>
      <c r="J2" s="118" t="s">
        <v>1</v>
      </c>
    </row>
    <row r="3" spans="1:10" ht="20.100000000000001" customHeight="1" x14ac:dyDescent="0.2">
      <c r="A3" s="156"/>
      <c r="B3" s="157" t="s">
        <v>123</v>
      </c>
      <c r="C3" s="158"/>
      <c r="D3" s="158"/>
      <c r="E3" s="158"/>
      <c r="F3" s="158"/>
      <c r="G3" s="95"/>
      <c r="H3" s="211"/>
      <c r="I3" s="211"/>
      <c r="J3" s="211"/>
    </row>
    <row r="4" spans="1:10" ht="30" customHeight="1" x14ac:dyDescent="0.2">
      <c r="A4" s="159"/>
      <c r="B4" s="160" t="s">
        <v>731</v>
      </c>
      <c r="C4" s="161"/>
      <c r="D4" s="161"/>
      <c r="E4" s="161"/>
      <c r="F4" s="161"/>
      <c r="G4" s="96"/>
      <c r="H4" s="212"/>
      <c r="I4" s="212"/>
      <c r="J4" s="212"/>
    </row>
    <row r="5" spans="1:10" s="166" customFormat="1" ht="191.25" x14ac:dyDescent="0.25">
      <c r="A5" s="163" t="s">
        <v>749</v>
      </c>
      <c r="B5" s="164" t="s">
        <v>972</v>
      </c>
      <c r="C5" s="165"/>
      <c r="D5" s="165"/>
      <c r="E5" s="165"/>
      <c r="F5" s="165"/>
      <c r="G5" s="97"/>
      <c r="H5" s="213"/>
      <c r="I5" s="213"/>
      <c r="J5" s="213"/>
    </row>
    <row r="6" spans="1:10" s="173" customFormat="1" ht="96" customHeight="1" x14ac:dyDescent="0.25">
      <c r="A6" s="167">
        <v>1.1000000000000001</v>
      </c>
      <c r="B6" s="168" t="s">
        <v>138</v>
      </c>
      <c r="C6" s="169" t="s">
        <v>7</v>
      </c>
      <c r="D6" s="170">
        <v>208</v>
      </c>
      <c r="E6" s="170">
        <v>224</v>
      </c>
      <c r="F6" s="170">
        <v>549</v>
      </c>
      <c r="G6" s="98"/>
      <c r="H6" s="115">
        <f>G6*D6</f>
        <v>0</v>
      </c>
      <c r="I6" s="115">
        <f t="shared" ref="I6:I36" si="0">G6*E6</f>
        <v>0</v>
      </c>
      <c r="J6" s="115">
        <f t="shared" ref="J6:J36" si="1">G6*F6</f>
        <v>0</v>
      </c>
    </row>
    <row r="7" spans="1:10" s="173" customFormat="1" ht="20.100000000000001" customHeight="1" x14ac:dyDescent="0.25">
      <c r="A7" s="167"/>
      <c r="B7" s="174" t="s">
        <v>953</v>
      </c>
      <c r="C7" s="175"/>
      <c r="D7" s="176"/>
      <c r="E7" s="176"/>
      <c r="F7" s="176"/>
      <c r="G7" s="99"/>
      <c r="H7" s="214"/>
      <c r="I7" s="214"/>
      <c r="J7" s="215"/>
    </row>
    <row r="8" spans="1:10" s="173" customFormat="1" ht="93.75" customHeight="1" x14ac:dyDescent="0.25">
      <c r="A8" s="167">
        <v>1.2</v>
      </c>
      <c r="B8" s="168" t="s">
        <v>139</v>
      </c>
      <c r="C8" s="169" t="s">
        <v>7</v>
      </c>
      <c r="D8" s="170">
        <v>0</v>
      </c>
      <c r="E8" s="170">
        <v>0</v>
      </c>
      <c r="F8" s="170">
        <v>32</v>
      </c>
      <c r="G8" s="98"/>
      <c r="H8" s="115">
        <f t="shared" ref="H8:H36" si="2">G8*D8</f>
        <v>0</v>
      </c>
      <c r="I8" s="115">
        <f t="shared" si="0"/>
        <v>0</v>
      </c>
      <c r="J8" s="115">
        <f t="shared" si="1"/>
        <v>0</v>
      </c>
    </row>
    <row r="9" spans="1:10" s="173" customFormat="1" ht="20.100000000000001" customHeight="1" x14ac:dyDescent="0.25">
      <c r="A9" s="167"/>
      <c r="B9" s="174" t="s">
        <v>953</v>
      </c>
      <c r="C9" s="175"/>
      <c r="D9" s="176"/>
      <c r="E9" s="176"/>
      <c r="F9" s="176"/>
      <c r="G9" s="99"/>
      <c r="H9" s="214"/>
      <c r="I9" s="214"/>
      <c r="J9" s="215"/>
    </row>
    <row r="10" spans="1:10" s="173" customFormat="1" ht="89.25" x14ac:dyDescent="0.25">
      <c r="A10" s="167">
        <v>1.3</v>
      </c>
      <c r="B10" s="168" t="s">
        <v>137</v>
      </c>
      <c r="C10" s="169" t="s">
        <v>7</v>
      </c>
      <c r="D10" s="170">
        <v>4</v>
      </c>
      <c r="E10" s="170">
        <v>0</v>
      </c>
      <c r="F10" s="170">
        <v>80</v>
      </c>
      <c r="G10" s="98"/>
      <c r="H10" s="115">
        <f t="shared" si="2"/>
        <v>0</v>
      </c>
      <c r="I10" s="115">
        <f t="shared" si="0"/>
        <v>0</v>
      </c>
      <c r="J10" s="115">
        <f t="shared" si="1"/>
        <v>0</v>
      </c>
    </row>
    <row r="11" spans="1:10" s="173" customFormat="1" ht="20.100000000000001" customHeight="1" x14ac:dyDescent="0.25">
      <c r="A11" s="167"/>
      <c r="B11" s="174" t="s">
        <v>953</v>
      </c>
      <c r="C11" s="175"/>
      <c r="D11" s="176"/>
      <c r="E11" s="176"/>
      <c r="F11" s="176"/>
      <c r="G11" s="99"/>
      <c r="H11" s="214"/>
      <c r="I11" s="214"/>
      <c r="J11" s="215"/>
    </row>
    <row r="12" spans="1:10" s="183" customFormat="1" ht="30" customHeight="1" x14ac:dyDescent="0.25">
      <c r="A12" s="177">
        <v>1.4</v>
      </c>
      <c r="B12" s="178" t="s">
        <v>40</v>
      </c>
      <c r="C12" s="179" t="s">
        <v>7</v>
      </c>
      <c r="D12" s="180">
        <v>60</v>
      </c>
      <c r="E12" s="180">
        <v>15</v>
      </c>
      <c r="F12" s="180">
        <v>9</v>
      </c>
      <c r="G12" s="100"/>
      <c r="H12" s="109">
        <f t="shared" si="2"/>
        <v>0</v>
      </c>
      <c r="I12" s="109">
        <f t="shared" si="0"/>
        <v>0</v>
      </c>
      <c r="J12" s="109">
        <f t="shared" si="1"/>
        <v>0</v>
      </c>
    </row>
    <row r="13" spans="1:10" s="173" customFormat="1" ht="20.100000000000001" customHeight="1" x14ac:dyDescent="0.25">
      <c r="A13" s="167"/>
      <c r="B13" s="174" t="s">
        <v>953</v>
      </c>
      <c r="C13" s="175"/>
      <c r="D13" s="176"/>
      <c r="E13" s="176"/>
      <c r="F13" s="176"/>
      <c r="G13" s="99"/>
      <c r="H13" s="214"/>
      <c r="I13" s="214"/>
      <c r="J13" s="215"/>
    </row>
    <row r="14" spans="1:10" s="183" customFormat="1" ht="30" customHeight="1" x14ac:dyDescent="0.25">
      <c r="A14" s="177">
        <v>1.5</v>
      </c>
      <c r="B14" s="178" t="s">
        <v>41</v>
      </c>
      <c r="C14" s="179" t="s">
        <v>7</v>
      </c>
      <c r="D14" s="180">
        <v>7</v>
      </c>
      <c r="E14" s="180">
        <v>19</v>
      </c>
      <c r="F14" s="180">
        <v>0</v>
      </c>
      <c r="G14" s="100"/>
      <c r="H14" s="109">
        <f t="shared" si="2"/>
        <v>0</v>
      </c>
      <c r="I14" s="109">
        <f t="shared" si="0"/>
        <v>0</v>
      </c>
      <c r="J14" s="109">
        <f t="shared" si="1"/>
        <v>0</v>
      </c>
    </row>
    <row r="15" spans="1:10" s="173" customFormat="1" ht="20.100000000000001" customHeight="1" x14ac:dyDescent="0.25">
      <c r="A15" s="167"/>
      <c r="B15" s="174" t="s">
        <v>953</v>
      </c>
      <c r="C15" s="175"/>
      <c r="D15" s="176"/>
      <c r="E15" s="176"/>
      <c r="F15" s="176"/>
      <c r="G15" s="99"/>
      <c r="H15" s="214"/>
      <c r="I15" s="214"/>
      <c r="J15" s="215"/>
    </row>
    <row r="16" spans="1:10" s="183" customFormat="1" ht="30" customHeight="1" x14ac:dyDescent="0.25">
      <c r="A16" s="177">
        <v>1.6</v>
      </c>
      <c r="B16" s="178" t="s">
        <v>112</v>
      </c>
      <c r="C16" s="179" t="s">
        <v>7</v>
      </c>
      <c r="D16" s="180">
        <v>0</v>
      </c>
      <c r="E16" s="180">
        <v>0</v>
      </c>
      <c r="F16" s="180">
        <v>19</v>
      </c>
      <c r="G16" s="100"/>
      <c r="H16" s="109">
        <f t="shared" si="2"/>
        <v>0</v>
      </c>
      <c r="I16" s="109">
        <f t="shared" si="0"/>
        <v>0</v>
      </c>
      <c r="J16" s="109">
        <f t="shared" si="1"/>
        <v>0</v>
      </c>
    </row>
    <row r="17" spans="1:10" s="173" customFormat="1" ht="20.100000000000001" customHeight="1" x14ac:dyDescent="0.25">
      <c r="A17" s="167"/>
      <c r="B17" s="174" t="s">
        <v>953</v>
      </c>
      <c r="C17" s="175"/>
      <c r="D17" s="176"/>
      <c r="E17" s="176"/>
      <c r="F17" s="176"/>
      <c r="G17" s="99"/>
      <c r="H17" s="214"/>
      <c r="I17" s="214"/>
      <c r="J17" s="215"/>
    </row>
    <row r="18" spans="1:10" s="173" customFormat="1" ht="76.5" x14ac:dyDescent="0.25">
      <c r="A18" s="167">
        <v>1.7</v>
      </c>
      <c r="B18" s="168" t="s">
        <v>147</v>
      </c>
      <c r="C18" s="169" t="s">
        <v>7</v>
      </c>
      <c r="D18" s="170">
        <v>0</v>
      </c>
      <c r="E18" s="170">
        <v>19</v>
      </c>
      <c r="F18" s="170">
        <v>0</v>
      </c>
      <c r="G18" s="98"/>
      <c r="H18" s="115">
        <f t="shared" si="2"/>
        <v>0</v>
      </c>
      <c r="I18" s="115">
        <f t="shared" si="0"/>
        <v>0</v>
      </c>
      <c r="J18" s="115">
        <f t="shared" si="1"/>
        <v>0</v>
      </c>
    </row>
    <row r="19" spans="1:10" s="173" customFormat="1" ht="20.100000000000001" customHeight="1" x14ac:dyDescent="0.25">
      <c r="A19" s="167"/>
      <c r="B19" s="174" t="s">
        <v>953</v>
      </c>
      <c r="C19" s="175"/>
      <c r="D19" s="176"/>
      <c r="E19" s="176"/>
      <c r="F19" s="176"/>
      <c r="G19" s="99"/>
      <c r="H19" s="214"/>
      <c r="I19" s="214"/>
      <c r="J19" s="215"/>
    </row>
    <row r="20" spans="1:10" s="173" customFormat="1" ht="140.25" x14ac:dyDescent="0.25">
      <c r="A20" s="167">
        <v>1.8</v>
      </c>
      <c r="B20" s="168" t="s">
        <v>136</v>
      </c>
      <c r="C20" s="169" t="s">
        <v>7</v>
      </c>
      <c r="D20" s="170">
        <v>39</v>
      </c>
      <c r="E20" s="170">
        <v>286</v>
      </c>
      <c r="F20" s="170">
        <v>532</v>
      </c>
      <c r="G20" s="98"/>
      <c r="H20" s="115">
        <f t="shared" si="2"/>
        <v>0</v>
      </c>
      <c r="I20" s="115">
        <f t="shared" si="0"/>
        <v>0</v>
      </c>
      <c r="J20" s="115">
        <f t="shared" si="1"/>
        <v>0</v>
      </c>
    </row>
    <row r="21" spans="1:10" s="173" customFormat="1" ht="20.100000000000001" customHeight="1" x14ac:dyDescent="0.25">
      <c r="A21" s="167"/>
      <c r="B21" s="174" t="s">
        <v>953</v>
      </c>
      <c r="C21" s="175"/>
      <c r="D21" s="176"/>
      <c r="E21" s="176"/>
      <c r="F21" s="176"/>
      <c r="G21" s="99"/>
      <c r="H21" s="214"/>
      <c r="I21" s="214"/>
      <c r="J21" s="215"/>
    </row>
    <row r="22" spans="1:10" s="173" customFormat="1" ht="153" x14ac:dyDescent="0.25">
      <c r="A22" s="167">
        <v>1.9</v>
      </c>
      <c r="B22" s="168" t="s">
        <v>84</v>
      </c>
      <c r="C22" s="169" t="s">
        <v>7</v>
      </c>
      <c r="D22" s="170">
        <v>28</v>
      </c>
      <c r="E22" s="170">
        <v>62</v>
      </c>
      <c r="F22" s="170">
        <v>52</v>
      </c>
      <c r="G22" s="98"/>
      <c r="H22" s="115">
        <f t="shared" si="2"/>
        <v>0</v>
      </c>
      <c r="I22" s="115">
        <f t="shared" si="0"/>
        <v>0</v>
      </c>
      <c r="J22" s="115">
        <f t="shared" si="1"/>
        <v>0</v>
      </c>
    </row>
    <row r="23" spans="1:10" s="173" customFormat="1" ht="20.100000000000001" customHeight="1" x14ac:dyDescent="0.25">
      <c r="A23" s="167"/>
      <c r="B23" s="174" t="s">
        <v>953</v>
      </c>
      <c r="C23" s="175"/>
      <c r="D23" s="176"/>
      <c r="E23" s="176"/>
      <c r="F23" s="176"/>
      <c r="G23" s="99"/>
      <c r="H23" s="214"/>
      <c r="I23" s="214"/>
      <c r="J23" s="215"/>
    </row>
    <row r="24" spans="1:10" s="183" customFormat="1" ht="160.5" customHeight="1" x14ac:dyDescent="0.25">
      <c r="A24" s="184">
        <v>1.1000000000000001</v>
      </c>
      <c r="B24" s="168" t="s">
        <v>135</v>
      </c>
      <c r="C24" s="169" t="s">
        <v>7</v>
      </c>
      <c r="D24" s="170">
        <v>242</v>
      </c>
      <c r="E24" s="170">
        <v>68</v>
      </c>
      <c r="F24" s="170">
        <v>68</v>
      </c>
      <c r="G24" s="98"/>
      <c r="H24" s="115">
        <f t="shared" si="2"/>
        <v>0</v>
      </c>
      <c r="I24" s="115">
        <f t="shared" si="0"/>
        <v>0</v>
      </c>
      <c r="J24" s="115">
        <f t="shared" si="1"/>
        <v>0</v>
      </c>
    </row>
    <row r="25" spans="1:10" s="173" customFormat="1" ht="20.100000000000001" customHeight="1" x14ac:dyDescent="0.25">
      <c r="A25" s="167"/>
      <c r="B25" s="174" t="s">
        <v>953</v>
      </c>
      <c r="C25" s="175"/>
      <c r="D25" s="176"/>
      <c r="E25" s="176"/>
      <c r="F25" s="176"/>
      <c r="G25" s="99"/>
      <c r="H25" s="214"/>
      <c r="I25" s="214"/>
      <c r="J25" s="215"/>
    </row>
    <row r="26" spans="1:10" s="173" customFormat="1" ht="159.75" customHeight="1" x14ac:dyDescent="0.25">
      <c r="A26" s="184">
        <v>1.1100000000000001</v>
      </c>
      <c r="B26" s="168" t="s">
        <v>131</v>
      </c>
      <c r="C26" s="169" t="s">
        <v>7</v>
      </c>
      <c r="D26" s="170">
        <v>159</v>
      </c>
      <c r="E26" s="170">
        <v>0</v>
      </c>
      <c r="F26" s="170">
        <v>0</v>
      </c>
      <c r="G26" s="98"/>
      <c r="H26" s="115">
        <f t="shared" si="2"/>
        <v>0</v>
      </c>
      <c r="I26" s="115">
        <f t="shared" si="0"/>
        <v>0</v>
      </c>
      <c r="J26" s="115">
        <f t="shared" si="1"/>
        <v>0</v>
      </c>
    </row>
    <row r="27" spans="1:10" s="173" customFormat="1" ht="20.100000000000001" customHeight="1" x14ac:dyDescent="0.25">
      <c r="A27" s="167"/>
      <c r="B27" s="174" t="s">
        <v>953</v>
      </c>
      <c r="C27" s="175"/>
      <c r="D27" s="176"/>
      <c r="E27" s="176"/>
      <c r="F27" s="176"/>
      <c r="G27" s="99"/>
      <c r="H27" s="214"/>
      <c r="I27" s="214"/>
      <c r="J27" s="215"/>
    </row>
    <row r="28" spans="1:10" s="173" customFormat="1" ht="82.5" customHeight="1" x14ac:dyDescent="0.25">
      <c r="A28" s="184">
        <v>1.1200000000000001</v>
      </c>
      <c r="B28" s="168" t="s">
        <v>132</v>
      </c>
      <c r="C28" s="169" t="s">
        <v>7</v>
      </c>
      <c r="D28" s="170">
        <v>763</v>
      </c>
      <c r="E28" s="170">
        <v>71</v>
      </c>
      <c r="F28" s="170">
        <v>32</v>
      </c>
      <c r="G28" s="98"/>
      <c r="H28" s="115">
        <f t="shared" si="2"/>
        <v>0</v>
      </c>
      <c r="I28" s="115">
        <f t="shared" si="0"/>
        <v>0</v>
      </c>
      <c r="J28" s="115">
        <f t="shared" si="1"/>
        <v>0</v>
      </c>
    </row>
    <row r="29" spans="1:10" s="173" customFormat="1" ht="20.100000000000001" customHeight="1" x14ac:dyDescent="0.25">
      <c r="A29" s="167"/>
      <c r="B29" s="174" t="s">
        <v>953</v>
      </c>
      <c r="C29" s="175"/>
      <c r="D29" s="176"/>
      <c r="E29" s="176"/>
      <c r="F29" s="176"/>
      <c r="G29" s="99"/>
      <c r="H29" s="214"/>
      <c r="I29" s="214"/>
      <c r="J29" s="215"/>
    </row>
    <row r="30" spans="1:10" s="173" customFormat="1" ht="76.5" x14ac:dyDescent="0.25">
      <c r="A30" s="184">
        <v>1.1299999999999999</v>
      </c>
      <c r="B30" s="185" t="s">
        <v>133</v>
      </c>
      <c r="C30" s="169" t="s">
        <v>7</v>
      </c>
      <c r="D30" s="170">
        <v>10</v>
      </c>
      <c r="E30" s="170">
        <v>345</v>
      </c>
      <c r="F30" s="170">
        <v>464</v>
      </c>
      <c r="G30" s="98"/>
      <c r="H30" s="115">
        <f t="shared" si="2"/>
        <v>0</v>
      </c>
      <c r="I30" s="115">
        <f t="shared" si="0"/>
        <v>0</v>
      </c>
      <c r="J30" s="115">
        <f t="shared" si="1"/>
        <v>0</v>
      </c>
    </row>
    <row r="31" spans="1:10" s="173" customFormat="1" ht="20.100000000000001" customHeight="1" x14ac:dyDescent="0.25">
      <c r="A31" s="184"/>
      <c r="B31" s="174" t="s">
        <v>953</v>
      </c>
      <c r="C31" s="175"/>
      <c r="D31" s="176"/>
      <c r="E31" s="176"/>
      <c r="F31" s="176"/>
      <c r="G31" s="99"/>
      <c r="H31" s="214"/>
      <c r="I31" s="214"/>
      <c r="J31" s="215"/>
    </row>
    <row r="32" spans="1:10" s="173" customFormat="1" ht="89.25" x14ac:dyDescent="0.25">
      <c r="A32" s="184">
        <v>1.1399999999999999</v>
      </c>
      <c r="B32" s="168" t="s">
        <v>134</v>
      </c>
      <c r="C32" s="169" t="s">
        <v>7</v>
      </c>
      <c r="D32" s="170">
        <v>4</v>
      </c>
      <c r="E32" s="170">
        <v>0</v>
      </c>
      <c r="F32" s="170">
        <v>0</v>
      </c>
      <c r="G32" s="98"/>
      <c r="H32" s="115">
        <f t="shared" si="2"/>
        <v>0</v>
      </c>
      <c r="I32" s="115">
        <f t="shared" si="0"/>
        <v>0</v>
      </c>
      <c r="J32" s="115">
        <f t="shared" si="1"/>
        <v>0</v>
      </c>
    </row>
    <row r="33" spans="1:10" s="173" customFormat="1" ht="20.100000000000001" customHeight="1" x14ac:dyDescent="0.25">
      <c r="A33" s="184"/>
      <c r="B33" s="174" t="s">
        <v>953</v>
      </c>
      <c r="C33" s="175"/>
      <c r="D33" s="176"/>
      <c r="E33" s="176"/>
      <c r="F33" s="176"/>
      <c r="G33" s="99"/>
      <c r="H33" s="214"/>
      <c r="I33" s="214"/>
      <c r="J33" s="215"/>
    </row>
    <row r="34" spans="1:10" s="173" customFormat="1" ht="114.75" x14ac:dyDescent="0.25">
      <c r="A34" s="184">
        <v>1.5</v>
      </c>
      <c r="B34" s="168" t="s">
        <v>78</v>
      </c>
      <c r="C34" s="169" t="s">
        <v>7</v>
      </c>
      <c r="D34" s="170">
        <v>14</v>
      </c>
      <c r="E34" s="170">
        <v>7</v>
      </c>
      <c r="F34" s="170">
        <v>5</v>
      </c>
      <c r="G34" s="98"/>
      <c r="H34" s="115">
        <f t="shared" si="2"/>
        <v>0</v>
      </c>
      <c r="I34" s="115">
        <f t="shared" si="0"/>
        <v>0</v>
      </c>
      <c r="J34" s="115">
        <f t="shared" si="1"/>
        <v>0</v>
      </c>
    </row>
    <row r="35" spans="1:10" s="173" customFormat="1" ht="20.100000000000001" customHeight="1" x14ac:dyDescent="0.25">
      <c r="A35" s="184"/>
      <c r="B35" s="174" t="s">
        <v>953</v>
      </c>
      <c r="C35" s="175"/>
      <c r="D35" s="176"/>
      <c r="E35" s="176"/>
      <c r="F35" s="176"/>
      <c r="G35" s="99"/>
      <c r="H35" s="214"/>
      <c r="I35" s="214"/>
      <c r="J35" s="215"/>
    </row>
    <row r="36" spans="1:10" s="173" customFormat="1" ht="127.5" x14ac:dyDescent="0.25">
      <c r="A36" s="184">
        <v>1.1599999999999999</v>
      </c>
      <c r="B36" s="168" t="s">
        <v>79</v>
      </c>
      <c r="C36" s="169" t="s">
        <v>7</v>
      </c>
      <c r="D36" s="170">
        <v>5</v>
      </c>
      <c r="E36" s="170">
        <v>0</v>
      </c>
      <c r="F36" s="170">
        <v>0</v>
      </c>
      <c r="G36" s="98"/>
      <c r="H36" s="115">
        <f t="shared" si="2"/>
        <v>0</v>
      </c>
      <c r="I36" s="115">
        <f t="shared" si="0"/>
        <v>0</v>
      </c>
      <c r="J36" s="115">
        <f t="shared" si="1"/>
        <v>0</v>
      </c>
    </row>
    <row r="37" spans="1:10" s="173" customFormat="1" ht="20.100000000000001" customHeight="1" x14ac:dyDescent="0.25">
      <c r="A37" s="184"/>
      <c r="B37" s="174" t="s">
        <v>953</v>
      </c>
      <c r="C37" s="186"/>
      <c r="D37" s="176"/>
      <c r="E37" s="176"/>
      <c r="F37" s="176"/>
      <c r="G37" s="99"/>
      <c r="H37" s="214"/>
      <c r="I37" s="214"/>
      <c r="J37" s="215"/>
    </row>
    <row r="38" spans="1:10" s="173" customFormat="1" ht="51" x14ac:dyDescent="0.25">
      <c r="A38" s="184">
        <v>1.17</v>
      </c>
      <c r="B38" s="168" t="s">
        <v>619</v>
      </c>
      <c r="C38" s="169" t="s">
        <v>25</v>
      </c>
      <c r="D38" s="170">
        <v>179</v>
      </c>
      <c r="E38" s="170">
        <v>241</v>
      </c>
      <c r="F38" s="170">
        <v>241</v>
      </c>
      <c r="G38" s="98"/>
      <c r="H38" s="115">
        <f t="shared" ref="H38" si="3">G38*D38</f>
        <v>0</v>
      </c>
      <c r="I38" s="115">
        <f t="shared" ref="I38" si="4">G38*E38</f>
        <v>0</v>
      </c>
      <c r="J38" s="115">
        <f t="shared" ref="J38" si="5">G38*F38</f>
        <v>0</v>
      </c>
    </row>
    <row r="39" spans="1:10" s="173" customFormat="1" ht="20.100000000000001" customHeight="1" x14ac:dyDescent="0.25">
      <c r="A39" s="167"/>
      <c r="B39" s="174" t="s">
        <v>953</v>
      </c>
      <c r="C39" s="175"/>
      <c r="D39" s="176"/>
      <c r="E39" s="176"/>
      <c r="F39" s="176"/>
      <c r="G39" s="99"/>
      <c r="H39" s="214"/>
      <c r="I39" s="214"/>
      <c r="J39" s="215"/>
    </row>
    <row r="40" spans="1:10" s="183" customFormat="1" ht="12" customHeight="1" x14ac:dyDescent="0.25">
      <c r="A40" s="187"/>
      <c r="B40" s="174"/>
      <c r="C40" s="188"/>
      <c r="D40" s="189"/>
      <c r="E40" s="189"/>
      <c r="F40" s="189"/>
      <c r="G40" s="101"/>
      <c r="H40" s="216"/>
      <c r="I40" s="216"/>
      <c r="J40" s="217"/>
    </row>
    <row r="41" spans="1:10" s="183" customFormat="1" ht="30" customHeight="1" x14ac:dyDescent="0.25">
      <c r="A41" s="191"/>
      <c r="B41" s="192" t="s">
        <v>56</v>
      </c>
      <c r="C41" s="193"/>
      <c r="D41" s="194"/>
      <c r="E41" s="195"/>
      <c r="F41" s="196"/>
      <c r="G41" s="102"/>
      <c r="H41" s="109">
        <f>SUM(H6:H40)</f>
        <v>0</v>
      </c>
      <c r="I41" s="109">
        <f>SUM(I6:I40)</f>
        <v>0</v>
      </c>
      <c r="J41" s="109">
        <f>SUM(J6:J40)</f>
        <v>0</v>
      </c>
    </row>
    <row r="42" spans="1:10" ht="30" customHeight="1" x14ac:dyDescent="0.2">
      <c r="A42" s="159"/>
      <c r="B42" s="160" t="s">
        <v>909</v>
      </c>
      <c r="C42" s="161"/>
      <c r="D42" s="161"/>
      <c r="E42" s="161"/>
      <c r="F42" s="161"/>
      <c r="G42" s="96"/>
      <c r="H42" s="212"/>
      <c r="I42" s="212"/>
      <c r="J42" s="212"/>
    </row>
    <row r="43" spans="1:10" s="200" customFormat="1" ht="17.25" customHeight="1" x14ac:dyDescent="0.2">
      <c r="A43" s="197">
        <v>2.1</v>
      </c>
      <c r="B43" s="198" t="s">
        <v>715</v>
      </c>
      <c r="C43" s="199"/>
      <c r="D43" s="199"/>
      <c r="E43" s="199"/>
      <c r="F43" s="199"/>
      <c r="G43" s="103"/>
      <c r="H43" s="218"/>
      <c r="I43" s="218"/>
      <c r="J43" s="218"/>
    </row>
    <row r="44" spans="1:10" s="183" customFormat="1" x14ac:dyDescent="0.25">
      <c r="A44" s="177" t="s">
        <v>93</v>
      </c>
      <c r="B44" s="201" t="s">
        <v>148</v>
      </c>
      <c r="C44" s="179"/>
      <c r="D44" s="180"/>
      <c r="E44" s="180"/>
      <c r="F44" s="180"/>
      <c r="G44" s="100"/>
      <c r="H44" s="109"/>
      <c r="I44" s="109"/>
      <c r="J44" s="109"/>
    </row>
    <row r="45" spans="1:10" s="183" customFormat="1" ht="18" customHeight="1" x14ac:dyDescent="0.25">
      <c r="A45" s="177" t="s">
        <v>910</v>
      </c>
      <c r="B45" s="202" t="s">
        <v>149</v>
      </c>
      <c r="C45" s="179" t="s">
        <v>7</v>
      </c>
      <c r="D45" s="180">
        <v>7</v>
      </c>
      <c r="E45" s="180">
        <v>0</v>
      </c>
      <c r="F45" s="180">
        <v>0</v>
      </c>
      <c r="G45" s="100"/>
      <c r="H45" s="109">
        <f>G45*D45</f>
        <v>0</v>
      </c>
      <c r="I45" s="109">
        <f>G45*E45</f>
        <v>0</v>
      </c>
      <c r="J45" s="109">
        <f>G45*F45</f>
        <v>0</v>
      </c>
    </row>
    <row r="46" spans="1:10" s="173" customFormat="1" ht="20.100000000000001" customHeight="1" x14ac:dyDescent="0.25">
      <c r="A46" s="167"/>
      <c r="B46" s="174" t="s">
        <v>953</v>
      </c>
      <c r="C46" s="175"/>
      <c r="D46" s="176"/>
      <c r="E46" s="176"/>
      <c r="F46" s="176"/>
      <c r="G46" s="99"/>
      <c r="H46" s="214"/>
      <c r="I46" s="214"/>
      <c r="J46" s="215"/>
    </row>
    <row r="47" spans="1:10" s="183" customFormat="1" ht="18" customHeight="1" x14ac:dyDescent="0.25">
      <c r="A47" s="177" t="s">
        <v>911</v>
      </c>
      <c r="B47" s="202" t="s">
        <v>150</v>
      </c>
      <c r="C47" s="179" t="s">
        <v>7</v>
      </c>
      <c r="D47" s="180">
        <v>4</v>
      </c>
      <c r="E47" s="180">
        <v>0</v>
      </c>
      <c r="F47" s="180">
        <v>0</v>
      </c>
      <c r="G47" s="100"/>
      <c r="H47" s="109">
        <f>G47*D47</f>
        <v>0</v>
      </c>
      <c r="I47" s="109">
        <f>G47*E47</f>
        <v>0</v>
      </c>
      <c r="J47" s="109">
        <f>G47*F47</f>
        <v>0</v>
      </c>
    </row>
    <row r="48" spans="1:10" s="173" customFormat="1" ht="20.100000000000001" customHeight="1" x14ac:dyDescent="0.25">
      <c r="A48" s="167"/>
      <c r="B48" s="174" t="s">
        <v>953</v>
      </c>
      <c r="C48" s="175"/>
      <c r="D48" s="176"/>
      <c r="E48" s="176"/>
      <c r="F48" s="176"/>
      <c r="G48" s="99"/>
      <c r="H48" s="214"/>
      <c r="I48" s="214"/>
      <c r="J48" s="215"/>
    </row>
    <row r="49" spans="1:10" s="183" customFormat="1" x14ac:dyDescent="0.25">
      <c r="A49" s="177" t="s">
        <v>94</v>
      </c>
      <c r="B49" s="201" t="s">
        <v>85</v>
      </c>
      <c r="C49" s="179"/>
      <c r="D49" s="180"/>
      <c r="E49" s="180"/>
      <c r="F49" s="180"/>
      <c r="G49" s="100"/>
      <c r="H49" s="109"/>
      <c r="I49" s="109"/>
      <c r="J49" s="109"/>
    </row>
    <row r="50" spans="1:10" s="183" customFormat="1" ht="18" customHeight="1" x14ac:dyDescent="0.25">
      <c r="A50" s="177" t="s">
        <v>912</v>
      </c>
      <c r="B50" s="202" t="s">
        <v>153</v>
      </c>
      <c r="C50" s="179" t="s">
        <v>7</v>
      </c>
      <c r="D50" s="180">
        <v>0</v>
      </c>
      <c r="E50" s="180">
        <v>0</v>
      </c>
      <c r="F50" s="180">
        <v>0</v>
      </c>
      <c r="G50" s="100"/>
      <c r="H50" s="109">
        <f>G50*D50</f>
        <v>0</v>
      </c>
      <c r="I50" s="109">
        <f>G50*E50</f>
        <v>0</v>
      </c>
      <c r="J50" s="109">
        <f>G50*F50</f>
        <v>0</v>
      </c>
    </row>
    <row r="51" spans="1:10" s="173" customFormat="1" ht="20.100000000000001" customHeight="1" x14ac:dyDescent="0.25">
      <c r="A51" s="167"/>
      <c r="B51" s="174" t="s">
        <v>953</v>
      </c>
      <c r="C51" s="175"/>
      <c r="D51" s="176"/>
      <c r="E51" s="176"/>
      <c r="F51" s="176"/>
      <c r="G51" s="99"/>
      <c r="H51" s="214"/>
      <c r="I51" s="214"/>
      <c r="J51" s="215"/>
    </row>
    <row r="52" spans="1:10" s="183" customFormat="1" ht="18" customHeight="1" x14ac:dyDescent="0.25">
      <c r="A52" s="177" t="s">
        <v>913</v>
      </c>
      <c r="B52" s="202" t="s">
        <v>152</v>
      </c>
      <c r="C52" s="203" t="s">
        <v>7</v>
      </c>
      <c r="D52" s="180">
        <v>7</v>
      </c>
      <c r="E52" s="180">
        <v>0</v>
      </c>
      <c r="F52" s="180">
        <v>0</v>
      </c>
      <c r="G52" s="100"/>
      <c r="H52" s="109">
        <f>G52*D52</f>
        <v>0</v>
      </c>
      <c r="I52" s="109">
        <f>G52*E52</f>
        <v>0</v>
      </c>
      <c r="J52" s="109">
        <f>G52*F52</f>
        <v>0</v>
      </c>
    </row>
    <row r="53" spans="1:10" s="173" customFormat="1" ht="20.100000000000001" customHeight="1" x14ac:dyDescent="0.25">
      <c r="A53" s="167"/>
      <c r="B53" s="174" t="s">
        <v>953</v>
      </c>
      <c r="C53" s="175"/>
      <c r="D53" s="176"/>
      <c r="E53" s="176"/>
      <c r="F53" s="176"/>
      <c r="G53" s="99"/>
      <c r="H53" s="214"/>
      <c r="I53" s="214"/>
      <c r="J53" s="215"/>
    </row>
    <row r="54" spans="1:10" s="183" customFormat="1" x14ac:dyDescent="0.25">
      <c r="A54" s="177" t="s">
        <v>593</v>
      </c>
      <c r="B54" s="201" t="s">
        <v>86</v>
      </c>
      <c r="C54" s="179"/>
      <c r="D54" s="180"/>
      <c r="E54" s="180"/>
      <c r="F54" s="180"/>
      <c r="G54" s="100"/>
      <c r="H54" s="109"/>
      <c r="I54" s="109"/>
      <c r="J54" s="109"/>
    </row>
    <row r="55" spans="1:10" s="183" customFormat="1" ht="18" customHeight="1" x14ac:dyDescent="0.25">
      <c r="A55" s="177" t="s">
        <v>912</v>
      </c>
      <c r="B55" s="204" t="s">
        <v>151</v>
      </c>
      <c r="C55" s="179" t="s">
        <v>7</v>
      </c>
      <c r="D55" s="181">
        <v>10</v>
      </c>
      <c r="E55" s="180">
        <v>10</v>
      </c>
      <c r="F55" s="180">
        <v>7</v>
      </c>
      <c r="G55" s="100"/>
      <c r="H55" s="109">
        <f>G55*D55</f>
        <v>0</v>
      </c>
      <c r="I55" s="109">
        <f>G55*E55</f>
        <v>0</v>
      </c>
      <c r="J55" s="109">
        <f>G55*F55</f>
        <v>0</v>
      </c>
    </row>
    <row r="56" spans="1:10" s="173" customFormat="1" ht="20.100000000000001" customHeight="1" x14ac:dyDescent="0.25">
      <c r="A56" s="167"/>
      <c r="B56" s="174" t="s">
        <v>953</v>
      </c>
      <c r="C56" s="175"/>
      <c r="D56" s="176"/>
      <c r="E56" s="176"/>
      <c r="F56" s="176"/>
      <c r="G56" s="99"/>
      <c r="H56" s="214"/>
      <c r="I56" s="214"/>
      <c r="J56" s="215"/>
    </row>
    <row r="57" spans="1:10" s="200" customFormat="1" ht="17.25" customHeight="1" x14ac:dyDescent="0.2">
      <c r="A57" s="197">
        <v>2.2000000000000002</v>
      </c>
      <c r="B57" s="198" t="s">
        <v>714</v>
      </c>
      <c r="C57" s="199"/>
      <c r="D57" s="199"/>
      <c r="E57" s="199"/>
      <c r="F57" s="199"/>
      <c r="G57" s="103"/>
      <c r="H57" s="218"/>
      <c r="I57" s="218"/>
      <c r="J57" s="218"/>
    </row>
    <row r="58" spans="1:10" s="183" customFormat="1" x14ac:dyDescent="0.25">
      <c r="A58" s="177" t="s">
        <v>750</v>
      </c>
      <c r="B58" s="201" t="s">
        <v>154</v>
      </c>
      <c r="C58" s="179"/>
      <c r="D58" s="180"/>
      <c r="E58" s="180"/>
      <c r="F58" s="180"/>
      <c r="G58" s="100"/>
      <c r="H58" s="109"/>
      <c r="I58" s="109"/>
      <c r="J58" s="109"/>
    </row>
    <row r="59" spans="1:10" s="183" customFormat="1" ht="30" customHeight="1" x14ac:dyDescent="0.25">
      <c r="A59" s="177" t="s">
        <v>914</v>
      </c>
      <c r="B59" s="202" t="s">
        <v>156</v>
      </c>
      <c r="C59" s="179" t="s">
        <v>7</v>
      </c>
      <c r="D59" s="180">
        <v>0</v>
      </c>
      <c r="E59" s="180">
        <v>7</v>
      </c>
      <c r="F59" s="180">
        <v>0</v>
      </c>
      <c r="G59" s="100"/>
      <c r="H59" s="109">
        <f>G59*D59</f>
        <v>0</v>
      </c>
      <c r="I59" s="109">
        <f>G59*E59</f>
        <v>0</v>
      </c>
      <c r="J59" s="109">
        <f>G59*F59</f>
        <v>0</v>
      </c>
    </row>
    <row r="60" spans="1:10" s="173" customFormat="1" ht="20.100000000000001" customHeight="1" x14ac:dyDescent="0.25">
      <c r="A60" s="167"/>
      <c r="B60" s="174" t="s">
        <v>953</v>
      </c>
      <c r="C60" s="175"/>
      <c r="D60" s="176"/>
      <c r="E60" s="176"/>
      <c r="F60" s="176"/>
      <c r="G60" s="99"/>
      <c r="H60" s="214"/>
      <c r="I60" s="214"/>
      <c r="J60" s="215"/>
    </row>
    <row r="61" spans="1:10" s="183" customFormat="1" ht="30" customHeight="1" x14ac:dyDescent="0.25">
      <c r="A61" s="177" t="s">
        <v>915</v>
      </c>
      <c r="B61" s="202" t="s">
        <v>155</v>
      </c>
      <c r="C61" s="179" t="s">
        <v>7</v>
      </c>
      <c r="D61" s="180">
        <v>0</v>
      </c>
      <c r="E61" s="180">
        <v>4</v>
      </c>
      <c r="F61" s="180">
        <v>0</v>
      </c>
      <c r="G61" s="100"/>
      <c r="H61" s="109">
        <f>G61*D61</f>
        <v>0</v>
      </c>
      <c r="I61" s="109">
        <f>G61*E61</f>
        <v>0</v>
      </c>
      <c r="J61" s="109">
        <f>G61*F61</f>
        <v>0</v>
      </c>
    </row>
    <row r="62" spans="1:10" s="173" customFormat="1" ht="20.100000000000001" customHeight="1" x14ac:dyDescent="0.25">
      <c r="A62" s="167"/>
      <c r="B62" s="174" t="s">
        <v>953</v>
      </c>
      <c r="C62" s="175"/>
      <c r="D62" s="176"/>
      <c r="E62" s="176"/>
      <c r="F62" s="176"/>
      <c r="G62" s="99"/>
      <c r="H62" s="214"/>
      <c r="I62" s="214"/>
      <c r="J62" s="215"/>
    </row>
    <row r="63" spans="1:10" s="183" customFormat="1" ht="12" customHeight="1" x14ac:dyDescent="0.25">
      <c r="A63" s="187"/>
      <c r="B63" s="205"/>
      <c r="C63" s="188"/>
      <c r="D63" s="189"/>
      <c r="E63" s="189"/>
      <c r="F63" s="189"/>
      <c r="G63" s="101"/>
      <c r="H63" s="216"/>
      <c r="I63" s="216"/>
      <c r="J63" s="217"/>
    </row>
    <row r="64" spans="1:10" s="183" customFormat="1" ht="30" customHeight="1" x14ac:dyDescent="0.25">
      <c r="A64" s="191"/>
      <c r="B64" s="192" t="s">
        <v>87</v>
      </c>
      <c r="C64" s="193"/>
      <c r="D64" s="194"/>
      <c r="E64" s="195"/>
      <c r="F64" s="196"/>
      <c r="G64" s="102"/>
      <c r="H64" s="109">
        <f>SUM(H45:H63)</f>
        <v>0</v>
      </c>
      <c r="I64" s="109">
        <f>SUM(I45:I63)</f>
        <v>0</v>
      </c>
      <c r="J64" s="109">
        <f>SUM(J45:J63)</f>
        <v>0</v>
      </c>
    </row>
  </sheetData>
  <sheetProtection algorithmName="SHA-512" hashValue="Sj6DBC9UPmFWqwkWS8T5XjPpI53Jjt74cPLjYsqUg+Ff8MLveZqdEO/oxhNEzwzqzmZTNwIvCkc7RXN3HkzRIA==" saltValue="hoBCmf3Wisu4ce6W2kdCiw==" spinCount="100000" sheet="1" objects="1" scenarios="1"/>
  <mergeCells count="6">
    <mergeCell ref="H1:J1"/>
    <mergeCell ref="A1:A2"/>
    <mergeCell ref="B1:B2"/>
    <mergeCell ref="C1:C2"/>
    <mergeCell ref="D1:F1"/>
    <mergeCell ref="G1:G2"/>
  </mergeCells>
  <pageMargins left="0.39" right="0.26" top="0.56999999999999995" bottom="0.75" header="0.3" footer="0.3"/>
  <pageSetup paperSize="9" orientation="landscape" r:id="rId1"/>
  <headerFooter alignWithMargins="0">
    <oddHeader>&amp;L&amp;"Times New Roman,Regular"&amp;10Rehabilitation of Grand Saray&amp;R&amp;"Times New Roman,Regular"&amp;10Package 1 - BOQ and LUP</oddHeader>
    <oddFooter>&amp;L&amp;"Times New Roman,Regular"&amp;10A.CHEHAB architects and engineers</oddFooter>
  </headerFooter>
  <rowBreaks count="6" manualBreakCount="6">
    <brk id="9" max="16383" man="1"/>
    <brk id="19" max="16383" man="1"/>
    <brk id="23" max="16383" man="1"/>
    <brk id="29" max="16383" man="1"/>
    <brk id="35" max="9" man="1"/>
    <brk id="41"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0"/>
  <sheetViews>
    <sheetView showZeros="0" view="pageBreakPreview" zoomScaleNormal="100" zoomScaleSheetLayoutView="100" workbookViewId="0">
      <selection activeCell="G5" sqref="G5"/>
    </sheetView>
  </sheetViews>
  <sheetFormatPr defaultRowHeight="12.75" x14ac:dyDescent="0.2"/>
  <cols>
    <col min="1" max="1" width="7.140625" style="151" customWidth="1"/>
    <col min="2" max="2" width="62.7109375" style="151" customWidth="1"/>
    <col min="3" max="3" width="4.7109375" style="207" customWidth="1"/>
    <col min="4" max="6" width="9.140625" style="151" customWidth="1"/>
    <col min="7" max="7" width="8.7109375" style="104" customWidth="1"/>
    <col min="8" max="8" width="9.85546875" style="219" customWidth="1"/>
    <col min="9" max="9" width="10" style="219" customWidth="1"/>
    <col min="10" max="10" width="9.85546875" style="219" customWidth="1"/>
    <col min="11" max="16384" width="9.140625" style="151"/>
  </cols>
  <sheetData>
    <row r="1" spans="1:10" ht="19.5" customHeight="1" x14ac:dyDescent="0.2">
      <c r="A1" s="220" t="s">
        <v>2</v>
      </c>
      <c r="B1" s="146" t="s">
        <v>3</v>
      </c>
      <c r="C1" s="147" t="s">
        <v>4</v>
      </c>
      <c r="D1" s="148" t="s">
        <v>18</v>
      </c>
      <c r="E1" s="149"/>
      <c r="F1" s="150"/>
      <c r="G1" s="143" t="s">
        <v>5</v>
      </c>
      <c r="H1" s="208" t="s">
        <v>19</v>
      </c>
      <c r="I1" s="209"/>
      <c r="J1" s="210"/>
    </row>
    <row r="2" spans="1:10" ht="19.5" customHeight="1" x14ac:dyDescent="0.2">
      <c r="A2" s="221"/>
      <c r="B2" s="153"/>
      <c r="C2" s="154"/>
      <c r="D2" s="155" t="s">
        <v>0</v>
      </c>
      <c r="E2" s="155" t="s">
        <v>34</v>
      </c>
      <c r="F2" s="155" t="s">
        <v>1</v>
      </c>
      <c r="G2" s="144"/>
      <c r="H2" s="118" t="s">
        <v>0</v>
      </c>
      <c r="I2" s="118" t="s">
        <v>53</v>
      </c>
      <c r="J2" s="118" t="s">
        <v>1</v>
      </c>
    </row>
    <row r="3" spans="1:10" ht="20.100000000000001" customHeight="1" x14ac:dyDescent="0.2">
      <c r="A3" s="222"/>
      <c r="B3" s="157" t="s">
        <v>130</v>
      </c>
      <c r="C3" s="158"/>
      <c r="D3" s="158"/>
      <c r="E3" s="158"/>
      <c r="F3" s="158"/>
      <c r="G3" s="95"/>
      <c r="H3" s="211"/>
      <c r="I3" s="211"/>
      <c r="J3" s="211"/>
    </row>
    <row r="4" spans="1:10" ht="30" customHeight="1" x14ac:dyDescent="0.2">
      <c r="A4" s="223"/>
      <c r="B4" s="160" t="s">
        <v>9</v>
      </c>
      <c r="C4" s="161"/>
      <c r="D4" s="161"/>
      <c r="E4" s="161"/>
      <c r="F4" s="161"/>
      <c r="G4" s="96"/>
      <c r="H4" s="212"/>
      <c r="I4" s="212"/>
      <c r="J4" s="212"/>
    </row>
    <row r="5" spans="1:10" s="183" customFormat="1" ht="127.5" x14ac:dyDescent="0.25">
      <c r="A5" s="224" t="s">
        <v>6</v>
      </c>
      <c r="B5" s="225" t="s">
        <v>730</v>
      </c>
      <c r="C5" s="179"/>
      <c r="D5" s="226"/>
      <c r="E5" s="226"/>
      <c r="F5" s="226"/>
      <c r="G5" s="100"/>
      <c r="H5" s="109"/>
      <c r="I5" s="109"/>
      <c r="J5" s="109"/>
    </row>
    <row r="6" spans="1:10" s="183" customFormat="1" ht="20.100000000000001" customHeight="1" x14ac:dyDescent="0.25">
      <c r="A6" s="227" t="s">
        <v>8</v>
      </c>
      <c r="B6" s="228" t="s">
        <v>157</v>
      </c>
      <c r="C6" s="179" t="s">
        <v>7</v>
      </c>
      <c r="D6" s="181">
        <v>44</v>
      </c>
      <c r="E6" s="181">
        <v>40</v>
      </c>
      <c r="F6" s="181">
        <v>131</v>
      </c>
      <c r="G6" s="100"/>
      <c r="H6" s="109">
        <f>G6*D6</f>
        <v>0</v>
      </c>
      <c r="I6" s="109">
        <f>G6*E6</f>
        <v>0</v>
      </c>
      <c r="J6" s="109">
        <f>G6*F6</f>
        <v>0</v>
      </c>
    </row>
    <row r="7" spans="1:10" s="183" customFormat="1" ht="20.100000000000001" customHeight="1" x14ac:dyDescent="0.25">
      <c r="A7" s="227"/>
      <c r="B7" s="201" t="s">
        <v>953</v>
      </c>
      <c r="C7" s="229"/>
      <c r="D7" s="190"/>
      <c r="E7" s="190"/>
      <c r="F7" s="190"/>
      <c r="G7" s="101"/>
      <c r="H7" s="216"/>
      <c r="I7" s="216"/>
      <c r="J7" s="217"/>
    </row>
    <row r="8" spans="1:10" s="183" customFormat="1" ht="20.100000000000001" customHeight="1" x14ac:dyDescent="0.25">
      <c r="A8" s="227" t="s">
        <v>12</v>
      </c>
      <c r="B8" s="228" t="s">
        <v>158</v>
      </c>
      <c r="C8" s="179" t="s">
        <v>7</v>
      </c>
      <c r="D8" s="181">
        <v>12</v>
      </c>
      <c r="E8" s="181">
        <v>13</v>
      </c>
      <c r="F8" s="181">
        <v>49</v>
      </c>
      <c r="G8" s="100"/>
      <c r="H8" s="109">
        <f>G8*D8</f>
        <v>0</v>
      </c>
      <c r="I8" s="109">
        <f>G8*E8</f>
        <v>0</v>
      </c>
      <c r="J8" s="109">
        <f>G8*F8</f>
        <v>0</v>
      </c>
    </row>
    <row r="9" spans="1:10" s="183" customFormat="1" ht="20.100000000000001" customHeight="1" x14ac:dyDescent="0.25">
      <c r="A9" s="227"/>
      <c r="B9" s="201" t="s">
        <v>953</v>
      </c>
      <c r="C9" s="229"/>
      <c r="D9" s="190"/>
      <c r="E9" s="190"/>
      <c r="F9" s="190"/>
      <c r="G9" s="101"/>
      <c r="H9" s="216"/>
      <c r="I9" s="216"/>
      <c r="J9" s="217"/>
    </row>
    <row r="10" spans="1:10" s="183" customFormat="1" ht="20.100000000000001" customHeight="1" x14ac:dyDescent="0.25">
      <c r="A10" s="227" t="s">
        <v>15</v>
      </c>
      <c r="B10" s="228" t="s">
        <v>159</v>
      </c>
      <c r="C10" s="179" t="s">
        <v>7</v>
      </c>
      <c r="D10" s="181">
        <v>39</v>
      </c>
      <c r="E10" s="181">
        <v>40</v>
      </c>
      <c r="F10" s="181">
        <v>18</v>
      </c>
      <c r="G10" s="100"/>
      <c r="H10" s="109">
        <f>G10*D10</f>
        <v>0</v>
      </c>
      <c r="I10" s="109">
        <f>G10*E10</f>
        <v>0</v>
      </c>
      <c r="J10" s="109">
        <f>G10*F10</f>
        <v>0</v>
      </c>
    </row>
    <row r="11" spans="1:10" s="183" customFormat="1" ht="20.100000000000001" customHeight="1" x14ac:dyDescent="0.25">
      <c r="A11" s="227"/>
      <c r="B11" s="201" t="s">
        <v>953</v>
      </c>
      <c r="C11" s="229"/>
      <c r="D11" s="190"/>
      <c r="E11" s="190"/>
      <c r="F11" s="190"/>
      <c r="G11" s="101"/>
      <c r="H11" s="216"/>
      <c r="I11" s="216"/>
      <c r="J11" s="217"/>
    </row>
    <row r="12" spans="1:10" s="183" customFormat="1" ht="191.25" x14ac:dyDescent="0.25">
      <c r="A12" s="230">
        <v>1.2</v>
      </c>
      <c r="B12" s="231" t="s">
        <v>166</v>
      </c>
      <c r="C12" s="232"/>
      <c r="D12" s="233"/>
      <c r="E12" s="233"/>
      <c r="F12" s="233"/>
      <c r="G12" s="105"/>
      <c r="H12" s="280"/>
      <c r="I12" s="280"/>
      <c r="J12" s="280"/>
    </row>
    <row r="13" spans="1:10" s="183" customFormat="1" ht="20.100000000000001" customHeight="1" x14ac:dyDescent="0.25">
      <c r="A13" s="227" t="s">
        <v>12</v>
      </c>
      <c r="B13" s="228" t="s">
        <v>157</v>
      </c>
      <c r="C13" s="179" t="s">
        <v>7</v>
      </c>
      <c r="D13" s="181">
        <v>101</v>
      </c>
      <c r="E13" s="181">
        <v>17</v>
      </c>
      <c r="F13" s="181">
        <v>311</v>
      </c>
      <c r="G13" s="100"/>
      <c r="H13" s="109">
        <f>G13*D13</f>
        <v>0</v>
      </c>
      <c r="I13" s="109">
        <f>G13*E13</f>
        <v>0</v>
      </c>
      <c r="J13" s="109">
        <f>G13*F13</f>
        <v>0</v>
      </c>
    </row>
    <row r="14" spans="1:10" s="183" customFormat="1" ht="20.100000000000001" customHeight="1" x14ac:dyDescent="0.25">
      <c r="A14" s="227"/>
      <c r="B14" s="201" t="s">
        <v>953</v>
      </c>
      <c r="C14" s="229"/>
      <c r="D14" s="190"/>
      <c r="E14" s="190"/>
      <c r="F14" s="190"/>
      <c r="G14" s="101"/>
      <c r="H14" s="216"/>
      <c r="I14" s="216"/>
      <c r="J14" s="217"/>
    </row>
    <row r="15" spans="1:10" s="183" customFormat="1" ht="20.100000000000001" customHeight="1" x14ac:dyDescent="0.25">
      <c r="A15" s="227" t="s">
        <v>13</v>
      </c>
      <c r="B15" s="228" t="s">
        <v>158</v>
      </c>
      <c r="C15" s="179" t="s">
        <v>7</v>
      </c>
      <c r="D15" s="181">
        <v>44</v>
      </c>
      <c r="E15" s="181">
        <v>32</v>
      </c>
      <c r="F15" s="181">
        <v>182</v>
      </c>
      <c r="G15" s="100"/>
      <c r="H15" s="109">
        <f>G15*D15</f>
        <v>0</v>
      </c>
      <c r="I15" s="109">
        <f>G15*E15</f>
        <v>0</v>
      </c>
      <c r="J15" s="109">
        <f>G15*F15</f>
        <v>0</v>
      </c>
    </row>
    <row r="16" spans="1:10" s="183" customFormat="1" ht="20.100000000000001" customHeight="1" x14ac:dyDescent="0.25">
      <c r="A16" s="227"/>
      <c r="B16" s="201" t="s">
        <v>953</v>
      </c>
      <c r="C16" s="229"/>
      <c r="D16" s="190"/>
      <c r="E16" s="190"/>
      <c r="F16" s="190"/>
      <c r="G16" s="101"/>
      <c r="H16" s="216"/>
      <c r="I16" s="216"/>
      <c r="J16" s="217"/>
    </row>
    <row r="17" spans="1:12" s="183" customFormat="1" ht="20.100000000000001" customHeight="1" x14ac:dyDescent="0.25">
      <c r="A17" s="227" t="s">
        <v>14</v>
      </c>
      <c r="B17" s="228" t="s">
        <v>160</v>
      </c>
      <c r="C17" s="179" t="s">
        <v>7</v>
      </c>
      <c r="D17" s="181">
        <v>350</v>
      </c>
      <c r="E17" s="181">
        <v>69</v>
      </c>
      <c r="F17" s="181">
        <v>124</v>
      </c>
      <c r="G17" s="100"/>
      <c r="H17" s="109">
        <f>G17*D17</f>
        <v>0</v>
      </c>
      <c r="I17" s="109">
        <f>G17*E17</f>
        <v>0</v>
      </c>
      <c r="J17" s="109">
        <f>G17*F17</f>
        <v>0</v>
      </c>
    </row>
    <row r="18" spans="1:12" s="183" customFormat="1" ht="20.100000000000001" customHeight="1" x14ac:dyDescent="0.25">
      <c r="A18" s="227"/>
      <c r="B18" s="201" t="s">
        <v>953</v>
      </c>
      <c r="C18" s="229"/>
      <c r="D18" s="190"/>
      <c r="E18" s="190"/>
      <c r="F18" s="190"/>
      <c r="G18" s="101"/>
      <c r="H18" s="216"/>
      <c r="I18" s="216"/>
      <c r="J18" s="217"/>
    </row>
    <row r="19" spans="1:12" s="237" customFormat="1" ht="30" customHeight="1" x14ac:dyDescent="0.25">
      <c r="A19" s="227" t="s">
        <v>106</v>
      </c>
      <c r="B19" s="234" t="s">
        <v>107</v>
      </c>
      <c r="C19" s="235" t="s">
        <v>7</v>
      </c>
      <c r="D19" s="236">
        <v>328</v>
      </c>
      <c r="E19" s="236">
        <v>0</v>
      </c>
      <c r="F19" s="236">
        <v>0</v>
      </c>
      <c r="G19" s="106"/>
      <c r="H19" s="281">
        <f>G19*D19</f>
        <v>0</v>
      </c>
      <c r="I19" s="281">
        <f>G19*E19</f>
        <v>0</v>
      </c>
      <c r="J19" s="281">
        <f>G19*F19</f>
        <v>0</v>
      </c>
      <c r="L19" s="183"/>
    </row>
    <row r="20" spans="1:12" s="183" customFormat="1" ht="20.100000000000001" customHeight="1" x14ac:dyDescent="0.25">
      <c r="A20" s="227"/>
      <c r="B20" s="201" t="s">
        <v>953</v>
      </c>
      <c r="C20" s="229"/>
      <c r="D20" s="190"/>
      <c r="E20" s="190"/>
      <c r="F20" s="190"/>
      <c r="G20" s="101"/>
      <c r="H20" s="216"/>
      <c r="I20" s="216"/>
      <c r="J20" s="217"/>
    </row>
    <row r="21" spans="1:12" s="183" customFormat="1" ht="255" x14ac:dyDescent="0.25">
      <c r="A21" s="230">
        <v>1.3</v>
      </c>
      <c r="B21" s="238" t="s">
        <v>167</v>
      </c>
      <c r="C21" s="239"/>
      <c r="D21" s="233"/>
      <c r="E21" s="233"/>
      <c r="F21" s="233"/>
      <c r="G21" s="107"/>
      <c r="H21" s="280"/>
      <c r="I21" s="280"/>
      <c r="J21" s="280"/>
    </row>
    <row r="22" spans="1:12" s="183" customFormat="1" ht="20.100000000000001" customHeight="1" x14ac:dyDescent="0.25">
      <c r="A22" s="227" t="s">
        <v>15</v>
      </c>
      <c r="B22" s="228" t="s">
        <v>157</v>
      </c>
      <c r="C22" s="179" t="s">
        <v>7</v>
      </c>
      <c r="D22" s="181">
        <v>60</v>
      </c>
      <c r="E22" s="181">
        <v>10</v>
      </c>
      <c r="F22" s="181">
        <v>67</v>
      </c>
      <c r="G22" s="100"/>
      <c r="H22" s="109">
        <f t="shared" ref="H22:H30" si="0">G22*D22</f>
        <v>0</v>
      </c>
      <c r="I22" s="109">
        <f t="shared" ref="I22:I30" si="1">G22*E22</f>
        <v>0</v>
      </c>
      <c r="J22" s="109">
        <f t="shared" ref="J22:J30" si="2">G22*F22</f>
        <v>0</v>
      </c>
    </row>
    <row r="23" spans="1:12" s="183" customFormat="1" ht="20.100000000000001" customHeight="1" x14ac:dyDescent="0.25">
      <c r="A23" s="227"/>
      <c r="B23" s="201" t="s">
        <v>953</v>
      </c>
      <c r="C23" s="229"/>
      <c r="D23" s="190"/>
      <c r="E23" s="190"/>
      <c r="F23" s="190"/>
      <c r="G23" s="101"/>
      <c r="H23" s="216"/>
      <c r="I23" s="216"/>
      <c r="J23" s="217"/>
    </row>
    <row r="24" spans="1:12" s="183" customFormat="1" ht="20.100000000000001" customHeight="1" x14ac:dyDescent="0.25">
      <c r="A24" s="227" t="s">
        <v>16</v>
      </c>
      <c r="B24" s="228" t="s">
        <v>158</v>
      </c>
      <c r="C24" s="179" t="s">
        <v>7</v>
      </c>
      <c r="D24" s="181">
        <v>13</v>
      </c>
      <c r="E24" s="181">
        <v>53</v>
      </c>
      <c r="F24" s="181">
        <v>86</v>
      </c>
      <c r="G24" s="100"/>
      <c r="H24" s="109">
        <f t="shared" si="0"/>
        <v>0</v>
      </c>
      <c r="I24" s="109">
        <f t="shared" si="1"/>
        <v>0</v>
      </c>
      <c r="J24" s="109">
        <f t="shared" si="2"/>
        <v>0</v>
      </c>
    </row>
    <row r="25" spans="1:12" s="183" customFormat="1" ht="20.100000000000001" customHeight="1" x14ac:dyDescent="0.25">
      <c r="A25" s="227"/>
      <c r="B25" s="201" t="s">
        <v>953</v>
      </c>
      <c r="C25" s="229"/>
      <c r="D25" s="190"/>
      <c r="E25" s="190"/>
      <c r="F25" s="190"/>
      <c r="G25" s="101"/>
      <c r="H25" s="216"/>
      <c r="I25" s="216"/>
      <c r="J25" s="217"/>
    </row>
    <row r="26" spans="1:12" ht="24.95" customHeight="1" x14ac:dyDescent="0.2">
      <c r="A26" s="227" t="s">
        <v>17</v>
      </c>
      <c r="B26" s="240" t="s">
        <v>108</v>
      </c>
      <c r="C26" s="179" t="s">
        <v>7</v>
      </c>
      <c r="D26" s="181">
        <v>229</v>
      </c>
      <c r="E26" s="181">
        <v>78</v>
      </c>
      <c r="F26" s="181">
        <v>23</v>
      </c>
      <c r="G26" s="100"/>
      <c r="H26" s="109">
        <f t="shared" si="0"/>
        <v>0</v>
      </c>
      <c r="I26" s="109">
        <f t="shared" si="1"/>
        <v>0</v>
      </c>
      <c r="J26" s="109">
        <f t="shared" si="2"/>
        <v>0</v>
      </c>
      <c r="L26" s="183"/>
    </row>
    <row r="27" spans="1:12" s="183" customFormat="1" ht="20.100000000000001" customHeight="1" x14ac:dyDescent="0.25">
      <c r="A27" s="227"/>
      <c r="B27" s="201" t="s">
        <v>953</v>
      </c>
      <c r="C27" s="229"/>
      <c r="D27" s="190"/>
      <c r="E27" s="190"/>
      <c r="F27" s="190"/>
      <c r="G27" s="101"/>
      <c r="H27" s="216"/>
      <c r="I27" s="216"/>
      <c r="J27" s="217"/>
    </row>
    <row r="28" spans="1:12" ht="24.95" customHeight="1" x14ac:dyDescent="0.2">
      <c r="A28" s="227" t="s">
        <v>105</v>
      </c>
      <c r="B28" s="240" t="s">
        <v>109</v>
      </c>
      <c r="C28" s="179" t="s">
        <v>7</v>
      </c>
      <c r="D28" s="181">
        <v>32</v>
      </c>
      <c r="E28" s="181">
        <v>41</v>
      </c>
      <c r="F28" s="181">
        <v>7</v>
      </c>
      <c r="G28" s="100"/>
      <c r="H28" s="109">
        <f t="shared" si="0"/>
        <v>0</v>
      </c>
      <c r="I28" s="109">
        <f t="shared" si="1"/>
        <v>0</v>
      </c>
      <c r="J28" s="109">
        <f t="shared" si="2"/>
        <v>0</v>
      </c>
      <c r="L28" s="183"/>
    </row>
    <row r="29" spans="1:12" s="183" customFormat="1" ht="20.100000000000001" customHeight="1" x14ac:dyDescent="0.25">
      <c r="A29" s="227"/>
      <c r="B29" s="201" t="s">
        <v>953</v>
      </c>
      <c r="C29" s="229"/>
      <c r="D29" s="190"/>
      <c r="E29" s="190"/>
      <c r="F29" s="190"/>
      <c r="G29" s="101"/>
      <c r="H29" s="216"/>
      <c r="I29" s="216"/>
      <c r="J29" s="217"/>
    </row>
    <row r="30" spans="1:12" s="173" customFormat="1" ht="204" x14ac:dyDescent="0.25">
      <c r="A30" s="241">
        <v>1.4</v>
      </c>
      <c r="B30" s="168" t="s">
        <v>729</v>
      </c>
      <c r="C30" s="169" t="s">
        <v>7</v>
      </c>
      <c r="D30" s="171">
        <v>0</v>
      </c>
      <c r="E30" s="171">
        <v>241</v>
      </c>
      <c r="F30" s="171">
        <v>438</v>
      </c>
      <c r="G30" s="98"/>
      <c r="H30" s="115">
        <f t="shared" si="0"/>
        <v>0</v>
      </c>
      <c r="I30" s="115">
        <f t="shared" si="1"/>
        <v>0</v>
      </c>
      <c r="J30" s="115">
        <f t="shared" si="2"/>
        <v>0</v>
      </c>
      <c r="L30" s="183"/>
    </row>
    <row r="31" spans="1:12" s="183" customFormat="1" ht="20.100000000000001" customHeight="1" x14ac:dyDescent="0.25">
      <c r="A31" s="242"/>
      <c r="B31" s="201" t="s">
        <v>953</v>
      </c>
      <c r="C31" s="229"/>
      <c r="D31" s="190"/>
      <c r="E31" s="190"/>
      <c r="F31" s="190"/>
      <c r="G31" s="101"/>
      <c r="H31" s="216"/>
      <c r="I31" s="216"/>
      <c r="J31" s="217"/>
    </row>
    <row r="32" spans="1:12" s="183" customFormat="1" ht="12" customHeight="1" x14ac:dyDescent="0.25">
      <c r="A32" s="243"/>
      <c r="B32" s="205"/>
      <c r="C32" s="188"/>
      <c r="D32" s="190"/>
      <c r="E32" s="190"/>
      <c r="F32" s="190"/>
      <c r="G32" s="101"/>
      <c r="H32" s="216"/>
      <c r="I32" s="216"/>
      <c r="J32" s="217"/>
    </row>
    <row r="33" spans="1:12" s="183" customFormat="1" ht="30" customHeight="1" x14ac:dyDescent="0.25">
      <c r="A33" s="230"/>
      <c r="B33" s="192" t="s">
        <v>52</v>
      </c>
      <c r="C33" s="193"/>
      <c r="D33" s="244"/>
      <c r="E33" s="195"/>
      <c r="F33" s="196"/>
      <c r="G33" s="102"/>
      <c r="H33" s="109">
        <f>SUM(H5:H32)</f>
        <v>0</v>
      </c>
      <c r="I33" s="109">
        <f>SUM(I5:I32)</f>
        <v>0</v>
      </c>
      <c r="J33" s="109">
        <f>SUM(J5:J32)</f>
        <v>0</v>
      </c>
    </row>
    <row r="34" spans="1:12" ht="30" customHeight="1" x14ac:dyDescent="0.2">
      <c r="A34" s="223"/>
      <c r="B34" s="160" t="s">
        <v>732</v>
      </c>
      <c r="C34" s="161"/>
      <c r="D34" s="162"/>
      <c r="E34" s="162"/>
      <c r="F34" s="162"/>
      <c r="G34" s="96"/>
      <c r="H34" s="212"/>
      <c r="I34" s="212"/>
      <c r="J34" s="212"/>
      <c r="L34" s="183"/>
    </row>
    <row r="35" spans="1:12" s="183" customFormat="1" ht="165.75" x14ac:dyDescent="0.25">
      <c r="A35" s="241">
        <v>2.1</v>
      </c>
      <c r="B35" s="245" t="s">
        <v>728</v>
      </c>
      <c r="C35" s="179"/>
      <c r="D35" s="181"/>
      <c r="E35" s="181"/>
      <c r="F35" s="181"/>
      <c r="G35" s="100"/>
      <c r="H35" s="109"/>
      <c r="I35" s="109"/>
      <c r="J35" s="109"/>
    </row>
    <row r="36" spans="1:12" s="183" customFormat="1" ht="63.75" x14ac:dyDescent="0.25">
      <c r="A36" s="246" t="s">
        <v>93</v>
      </c>
      <c r="B36" s="247" t="s">
        <v>727</v>
      </c>
      <c r="C36" s="179" t="s">
        <v>7</v>
      </c>
      <c r="D36" s="181">
        <v>74</v>
      </c>
      <c r="E36" s="181">
        <v>295</v>
      </c>
      <c r="F36" s="181">
        <v>1186</v>
      </c>
      <c r="G36" s="100"/>
      <c r="H36" s="109">
        <f>G36*D36</f>
        <v>0</v>
      </c>
      <c r="I36" s="109">
        <f>G36*E36</f>
        <v>0</v>
      </c>
      <c r="J36" s="109">
        <f>G36*F36</f>
        <v>0</v>
      </c>
    </row>
    <row r="37" spans="1:12" s="183" customFormat="1" ht="20.100000000000001" customHeight="1" x14ac:dyDescent="0.25">
      <c r="A37" s="227"/>
      <c r="B37" s="201" t="s">
        <v>953</v>
      </c>
      <c r="C37" s="229"/>
      <c r="D37" s="190"/>
      <c r="E37" s="190"/>
      <c r="F37" s="190"/>
      <c r="G37" s="101"/>
      <c r="H37" s="216"/>
      <c r="I37" s="216"/>
      <c r="J37" s="217"/>
    </row>
    <row r="38" spans="1:12" s="183" customFormat="1" ht="76.5" x14ac:dyDescent="0.25">
      <c r="A38" s="246" t="s">
        <v>94</v>
      </c>
      <c r="B38" s="247" t="s">
        <v>726</v>
      </c>
      <c r="C38" s="179" t="s">
        <v>7</v>
      </c>
      <c r="D38" s="181">
        <v>419</v>
      </c>
      <c r="E38" s="181">
        <v>0</v>
      </c>
      <c r="F38" s="181">
        <v>0</v>
      </c>
      <c r="G38" s="100"/>
      <c r="H38" s="109">
        <f>G38*D38</f>
        <v>0</v>
      </c>
      <c r="I38" s="109">
        <f>G38*E38</f>
        <v>0</v>
      </c>
      <c r="J38" s="109">
        <f>G38*F38</f>
        <v>0</v>
      </c>
    </row>
    <row r="39" spans="1:12" s="183" customFormat="1" ht="20.100000000000001" customHeight="1" x14ac:dyDescent="0.25">
      <c r="A39" s="227"/>
      <c r="B39" s="201" t="s">
        <v>953</v>
      </c>
      <c r="C39" s="229"/>
      <c r="D39" s="190"/>
      <c r="E39" s="190"/>
      <c r="F39" s="190"/>
      <c r="G39" s="101"/>
      <c r="H39" s="216"/>
      <c r="I39" s="216"/>
      <c r="J39" s="217"/>
    </row>
    <row r="40" spans="1:12" s="183" customFormat="1" ht="63.75" x14ac:dyDescent="0.25">
      <c r="A40" s="246" t="s">
        <v>593</v>
      </c>
      <c r="B40" s="247" t="s">
        <v>725</v>
      </c>
      <c r="C40" s="179" t="s">
        <v>7</v>
      </c>
      <c r="D40" s="181">
        <v>1400</v>
      </c>
      <c r="E40" s="181">
        <v>307</v>
      </c>
      <c r="F40" s="181">
        <v>385</v>
      </c>
      <c r="G40" s="100"/>
      <c r="H40" s="109">
        <f>G40*D40</f>
        <v>0</v>
      </c>
      <c r="I40" s="109">
        <f>G40*E40</f>
        <v>0</v>
      </c>
      <c r="J40" s="109">
        <f>G40*F40</f>
        <v>0</v>
      </c>
    </row>
    <row r="41" spans="1:12" s="183" customFormat="1" ht="20.100000000000001" customHeight="1" x14ac:dyDescent="0.25">
      <c r="A41" s="227"/>
      <c r="B41" s="201" t="s">
        <v>953</v>
      </c>
      <c r="C41" s="229"/>
      <c r="D41" s="190"/>
      <c r="E41" s="190"/>
      <c r="F41" s="190"/>
      <c r="G41" s="101"/>
      <c r="H41" s="216"/>
      <c r="I41" s="216"/>
      <c r="J41" s="217"/>
    </row>
    <row r="42" spans="1:12" s="183" customFormat="1" ht="140.25" x14ac:dyDescent="0.25">
      <c r="A42" s="241">
        <v>2.2000000000000002</v>
      </c>
      <c r="B42" s="248" t="s">
        <v>164</v>
      </c>
      <c r="C42" s="179"/>
      <c r="D42" s="181"/>
      <c r="E42" s="181"/>
      <c r="F42" s="181"/>
      <c r="G42" s="100"/>
      <c r="H42" s="109"/>
      <c r="I42" s="109"/>
      <c r="J42" s="109"/>
    </row>
    <row r="43" spans="1:12" s="183" customFormat="1" ht="51" x14ac:dyDescent="0.25">
      <c r="A43" s="246" t="s">
        <v>750</v>
      </c>
      <c r="B43" s="248" t="s">
        <v>168</v>
      </c>
      <c r="C43" s="179" t="s">
        <v>7</v>
      </c>
      <c r="D43" s="181">
        <v>51</v>
      </c>
      <c r="E43" s="181">
        <v>233</v>
      </c>
      <c r="F43" s="181">
        <v>390</v>
      </c>
      <c r="G43" s="100"/>
      <c r="H43" s="109">
        <f>G43*D43</f>
        <v>0</v>
      </c>
      <c r="I43" s="109">
        <f>G43*E43</f>
        <v>0</v>
      </c>
      <c r="J43" s="109">
        <f>G43*F43</f>
        <v>0</v>
      </c>
    </row>
    <row r="44" spans="1:12" s="183" customFormat="1" ht="20.100000000000001" customHeight="1" x14ac:dyDescent="0.25">
      <c r="A44" s="227"/>
      <c r="B44" s="201" t="s">
        <v>953</v>
      </c>
      <c r="C44" s="229"/>
      <c r="D44" s="190"/>
      <c r="E44" s="190"/>
      <c r="F44" s="190"/>
      <c r="G44" s="101"/>
      <c r="H44" s="216"/>
      <c r="I44" s="216"/>
      <c r="J44" s="217"/>
    </row>
    <row r="45" spans="1:12" s="183" customFormat="1" ht="42" customHeight="1" x14ac:dyDescent="0.25">
      <c r="A45" s="246" t="s">
        <v>751</v>
      </c>
      <c r="B45" s="249" t="s">
        <v>946</v>
      </c>
      <c r="C45" s="179" t="s">
        <v>7</v>
      </c>
      <c r="D45" s="181">
        <v>273</v>
      </c>
      <c r="E45" s="181">
        <v>0</v>
      </c>
      <c r="F45" s="181">
        <v>0</v>
      </c>
      <c r="G45" s="100"/>
      <c r="H45" s="109">
        <f>G45*D45</f>
        <v>0</v>
      </c>
      <c r="I45" s="109">
        <f>G45*E45</f>
        <v>0</v>
      </c>
      <c r="J45" s="109">
        <f>G45*F45</f>
        <v>0</v>
      </c>
    </row>
    <row r="46" spans="1:12" s="183" customFormat="1" ht="20.100000000000001" customHeight="1" x14ac:dyDescent="0.25">
      <c r="A46" s="227"/>
      <c r="B46" s="201" t="s">
        <v>953</v>
      </c>
      <c r="C46" s="229"/>
      <c r="D46" s="190"/>
      <c r="E46" s="190"/>
      <c r="F46" s="190"/>
      <c r="G46" s="101"/>
      <c r="H46" s="216"/>
      <c r="I46" s="216"/>
      <c r="J46" s="217"/>
    </row>
    <row r="47" spans="1:12" s="183" customFormat="1" ht="105" customHeight="1" x14ac:dyDescent="0.25">
      <c r="A47" s="241">
        <v>2.2999999999999998</v>
      </c>
      <c r="B47" s="247" t="s">
        <v>161</v>
      </c>
      <c r="C47" s="179"/>
      <c r="D47" s="181"/>
      <c r="E47" s="181"/>
      <c r="F47" s="181"/>
      <c r="G47" s="100"/>
      <c r="H47" s="109"/>
      <c r="I47" s="109"/>
      <c r="J47" s="109"/>
    </row>
    <row r="48" spans="1:12" s="183" customFormat="1" ht="42" customHeight="1" x14ac:dyDescent="0.25">
      <c r="A48" s="246" t="s">
        <v>752</v>
      </c>
      <c r="B48" s="248" t="s">
        <v>162</v>
      </c>
      <c r="C48" s="179" t="s">
        <v>7</v>
      </c>
      <c r="D48" s="181">
        <v>57</v>
      </c>
      <c r="E48" s="181">
        <v>153</v>
      </c>
      <c r="F48" s="181">
        <v>957</v>
      </c>
      <c r="G48" s="100"/>
      <c r="H48" s="109">
        <f>G48*D48</f>
        <v>0</v>
      </c>
      <c r="I48" s="109">
        <f>G48*E48</f>
        <v>0</v>
      </c>
      <c r="J48" s="109">
        <f>G48*F48</f>
        <v>0</v>
      </c>
    </row>
    <row r="49" spans="1:12" s="183" customFormat="1" ht="18" customHeight="1" x14ac:dyDescent="0.25">
      <c r="A49" s="227"/>
      <c r="B49" s="201" t="s">
        <v>953</v>
      </c>
      <c r="C49" s="229"/>
      <c r="D49" s="190"/>
      <c r="E49" s="190"/>
      <c r="F49" s="190"/>
      <c r="G49" s="101"/>
      <c r="H49" s="216"/>
      <c r="I49" s="216"/>
      <c r="J49" s="217"/>
    </row>
    <row r="50" spans="1:12" s="173" customFormat="1" ht="27" customHeight="1" x14ac:dyDescent="0.25">
      <c r="A50" s="246" t="s">
        <v>753</v>
      </c>
      <c r="B50" s="250" t="s">
        <v>639</v>
      </c>
      <c r="C50" s="169"/>
      <c r="D50" s="171"/>
      <c r="E50" s="171"/>
      <c r="F50" s="171"/>
      <c r="G50" s="98"/>
      <c r="H50" s="115"/>
      <c r="I50" s="115"/>
      <c r="J50" s="115"/>
      <c r="L50" s="183"/>
    </row>
    <row r="51" spans="1:12" s="183" customFormat="1" ht="20.100000000000001" customHeight="1" x14ac:dyDescent="0.25">
      <c r="A51" s="227" t="s">
        <v>767</v>
      </c>
      <c r="B51" s="228" t="s">
        <v>58</v>
      </c>
      <c r="C51" s="179" t="s">
        <v>7</v>
      </c>
      <c r="D51" s="181">
        <v>18</v>
      </c>
      <c r="E51" s="181">
        <v>91</v>
      </c>
      <c r="F51" s="181">
        <v>86</v>
      </c>
      <c r="G51" s="100"/>
      <c r="H51" s="109">
        <f>G51*D51</f>
        <v>0</v>
      </c>
      <c r="I51" s="109">
        <f>G51*E51</f>
        <v>0</v>
      </c>
      <c r="J51" s="109">
        <f>G51*F51</f>
        <v>0</v>
      </c>
    </row>
    <row r="52" spans="1:12" s="183" customFormat="1" ht="18" customHeight="1" x14ac:dyDescent="0.25">
      <c r="A52" s="227"/>
      <c r="B52" s="201" t="s">
        <v>953</v>
      </c>
      <c r="C52" s="229"/>
      <c r="D52" s="190"/>
      <c r="E52" s="190"/>
      <c r="F52" s="190"/>
      <c r="G52" s="101"/>
      <c r="H52" s="216"/>
      <c r="I52" s="216"/>
      <c r="J52" s="217"/>
    </row>
    <row r="53" spans="1:12" s="183" customFormat="1" ht="20.100000000000001" customHeight="1" x14ac:dyDescent="0.25">
      <c r="A53" s="227" t="s">
        <v>768</v>
      </c>
      <c r="B53" s="228" t="s">
        <v>89</v>
      </c>
      <c r="C53" s="179" t="s">
        <v>7</v>
      </c>
      <c r="D53" s="181">
        <v>259</v>
      </c>
      <c r="E53" s="181">
        <v>134</v>
      </c>
      <c r="F53" s="181">
        <v>541</v>
      </c>
      <c r="G53" s="100"/>
      <c r="H53" s="109">
        <f>G53*D53</f>
        <v>0</v>
      </c>
      <c r="I53" s="109">
        <f>G53*E53</f>
        <v>0</v>
      </c>
      <c r="J53" s="109">
        <f>G53*F53</f>
        <v>0</v>
      </c>
    </row>
    <row r="54" spans="1:12" s="183" customFormat="1" ht="20.100000000000001" customHeight="1" x14ac:dyDescent="0.25">
      <c r="A54" s="227"/>
      <c r="B54" s="201" t="s">
        <v>953</v>
      </c>
      <c r="C54" s="229"/>
      <c r="D54" s="190"/>
      <c r="E54" s="190"/>
      <c r="F54" s="190"/>
      <c r="G54" s="101"/>
      <c r="H54" s="216"/>
      <c r="I54" s="216"/>
      <c r="J54" s="217"/>
    </row>
    <row r="55" spans="1:12" s="183" customFormat="1" ht="20.100000000000001" customHeight="1" x14ac:dyDescent="0.25">
      <c r="A55" s="227" t="s">
        <v>769</v>
      </c>
      <c r="B55" s="228" t="s">
        <v>59</v>
      </c>
      <c r="C55" s="179" t="s">
        <v>7</v>
      </c>
      <c r="D55" s="181">
        <v>200</v>
      </c>
      <c r="E55" s="181">
        <v>133</v>
      </c>
      <c r="F55" s="181">
        <v>957</v>
      </c>
      <c r="G55" s="100"/>
      <c r="H55" s="109">
        <f>G55*D55</f>
        <v>0</v>
      </c>
      <c r="I55" s="109">
        <f>G55*E55</f>
        <v>0</v>
      </c>
      <c r="J55" s="109">
        <f>G55*F55</f>
        <v>0</v>
      </c>
    </row>
    <row r="56" spans="1:12" s="183" customFormat="1" ht="18" customHeight="1" x14ac:dyDescent="0.25">
      <c r="A56" s="227"/>
      <c r="B56" s="201" t="s">
        <v>953</v>
      </c>
      <c r="C56" s="229"/>
      <c r="D56" s="190"/>
      <c r="E56" s="190"/>
      <c r="F56" s="190"/>
      <c r="G56" s="101"/>
      <c r="H56" s="216"/>
      <c r="I56" s="216"/>
      <c r="J56" s="217"/>
    </row>
    <row r="57" spans="1:12" s="173" customFormat="1" ht="25.5" x14ac:dyDescent="0.25">
      <c r="A57" s="246" t="s">
        <v>754</v>
      </c>
      <c r="B57" s="250" t="s">
        <v>640</v>
      </c>
      <c r="C57" s="169"/>
      <c r="D57" s="171"/>
      <c r="E57" s="171"/>
      <c r="F57" s="171"/>
      <c r="G57" s="98"/>
      <c r="H57" s="115"/>
      <c r="I57" s="115"/>
      <c r="J57" s="115"/>
      <c r="L57" s="183"/>
    </row>
    <row r="58" spans="1:12" s="183" customFormat="1" ht="20.100000000000001" customHeight="1" x14ac:dyDescent="0.25">
      <c r="A58" s="227" t="s">
        <v>770</v>
      </c>
      <c r="B58" s="228" t="s">
        <v>80</v>
      </c>
      <c r="C58" s="179" t="s">
        <v>7</v>
      </c>
      <c r="D58" s="181">
        <v>19</v>
      </c>
      <c r="E58" s="181">
        <v>0</v>
      </c>
      <c r="F58" s="181">
        <v>0</v>
      </c>
      <c r="G58" s="100"/>
      <c r="H58" s="109">
        <f>G58*D58</f>
        <v>0</v>
      </c>
      <c r="I58" s="109">
        <f>G58*E58</f>
        <v>0</v>
      </c>
      <c r="J58" s="109">
        <f>G58*F58</f>
        <v>0</v>
      </c>
    </row>
    <row r="59" spans="1:12" s="183" customFormat="1" ht="18" customHeight="1" x14ac:dyDescent="0.25">
      <c r="A59" s="227"/>
      <c r="B59" s="201" t="s">
        <v>953</v>
      </c>
      <c r="C59" s="229"/>
      <c r="D59" s="190"/>
      <c r="E59" s="190"/>
      <c r="F59" s="190"/>
      <c r="G59" s="101"/>
      <c r="H59" s="216"/>
      <c r="I59" s="216"/>
      <c r="J59" s="217"/>
    </row>
    <row r="60" spans="1:12" s="183" customFormat="1" ht="15.75" customHeight="1" x14ac:dyDescent="0.25">
      <c r="A60" s="227" t="s">
        <v>771</v>
      </c>
      <c r="B60" s="228" t="s">
        <v>81</v>
      </c>
      <c r="C60" s="179" t="s">
        <v>7</v>
      </c>
      <c r="D60" s="181">
        <v>260</v>
      </c>
      <c r="E60" s="181">
        <v>0</v>
      </c>
      <c r="F60" s="181">
        <v>0</v>
      </c>
      <c r="G60" s="100"/>
      <c r="H60" s="109">
        <f>G60*D60</f>
        <v>0</v>
      </c>
      <c r="I60" s="109">
        <f>G60*E60</f>
        <v>0</v>
      </c>
      <c r="J60" s="109">
        <f>G60*F60</f>
        <v>0</v>
      </c>
    </row>
    <row r="61" spans="1:12" s="183" customFormat="1" ht="18" customHeight="1" x14ac:dyDescent="0.25">
      <c r="A61" s="227"/>
      <c r="B61" s="201" t="s">
        <v>953</v>
      </c>
      <c r="C61" s="229"/>
      <c r="D61" s="190"/>
      <c r="E61" s="190"/>
      <c r="F61" s="190"/>
      <c r="G61" s="101"/>
      <c r="H61" s="216"/>
      <c r="I61" s="216"/>
      <c r="J61" s="217"/>
    </row>
    <row r="62" spans="1:12" s="183" customFormat="1" ht="30" customHeight="1" x14ac:dyDescent="0.25">
      <c r="A62" s="227" t="s">
        <v>772</v>
      </c>
      <c r="B62" s="245" t="s">
        <v>90</v>
      </c>
      <c r="C62" s="179"/>
      <c r="D62" s="181"/>
      <c r="E62" s="181"/>
      <c r="F62" s="181"/>
      <c r="G62" s="100"/>
      <c r="H62" s="109"/>
      <c r="I62" s="109"/>
      <c r="J62" s="109"/>
    </row>
    <row r="63" spans="1:12" s="183" customFormat="1" ht="20.100000000000001" customHeight="1" x14ac:dyDescent="0.25">
      <c r="A63" s="227" t="s">
        <v>773</v>
      </c>
      <c r="B63" s="228" t="s">
        <v>82</v>
      </c>
      <c r="C63" s="179" t="s">
        <v>7</v>
      </c>
      <c r="D63" s="181">
        <v>32</v>
      </c>
      <c r="E63" s="181">
        <v>0</v>
      </c>
      <c r="F63" s="181">
        <v>0</v>
      </c>
      <c r="G63" s="100"/>
      <c r="H63" s="109">
        <f>G63*D63</f>
        <v>0</v>
      </c>
      <c r="I63" s="109">
        <f>G63*E63</f>
        <v>0</v>
      </c>
      <c r="J63" s="109">
        <f>G63*F63</f>
        <v>0</v>
      </c>
    </row>
    <row r="64" spans="1:12" s="183" customFormat="1" ht="18" customHeight="1" x14ac:dyDescent="0.25">
      <c r="A64" s="227"/>
      <c r="B64" s="201" t="s">
        <v>953</v>
      </c>
      <c r="C64" s="229"/>
      <c r="D64" s="190"/>
      <c r="E64" s="190"/>
      <c r="F64" s="190"/>
      <c r="G64" s="101"/>
      <c r="H64" s="216"/>
      <c r="I64" s="216"/>
      <c r="J64" s="217"/>
    </row>
    <row r="65" spans="1:10" s="183" customFormat="1" ht="161.25" customHeight="1" x14ac:dyDescent="0.25">
      <c r="A65" s="241">
        <v>2.4</v>
      </c>
      <c r="B65" s="251" t="s">
        <v>947</v>
      </c>
      <c r="C65" s="179"/>
      <c r="D65" s="181"/>
      <c r="E65" s="181"/>
      <c r="F65" s="181"/>
      <c r="G65" s="100"/>
      <c r="H65" s="109"/>
      <c r="I65" s="109"/>
      <c r="J65" s="109"/>
    </row>
    <row r="66" spans="1:10" s="183" customFormat="1" ht="20.100000000000001" customHeight="1" x14ac:dyDescent="0.25">
      <c r="A66" s="227" t="s">
        <v>755</v>
      </c>
      <c r="B66" s="228" t="s">
        <v>165</v>
      </c>
      <c r="C66" s="179" t="s">
        <v>7</v>
      </c>
      <c r="D66" s="181">
        <v>0</v>
      </c>
      <c r="E66" s="181">
        <v>7</v>
      </c>
      <c r="F66" s="181">
        <v>18</v>
      </c>
      <c r="G66" s="100"/>
      <c r="H66" s="109">
        <f>G66*D66</f>
        <v>0</v>
      </c>
      <c r="I66" s="109">
        <f>G66*E66</f>
        <v>0</v>
      </c>
      <c r="J66" s="109">
        <f>G66*F66</f>
        <v>0</v>
      </c>
    </row>
    <row r="67" spans="1:10" s="183" customFormat="1" ht="20.100000000000001" customHeight="1" x14ac:dyDescent="0.25">
      <c r="A67" s="227"/>
      <c r="B67" s="201" t="s">
        <v>953</v>
      </c>
      <c r="C67" s="229"/>
      <c r="D67" s="190"/>
      <c r="E67" s="190"/>
      <c r="F67" s="190"/>
      <c r="G67" s="101"/>
      <c r="H67" s="216"/>
      <c r="I67" s="216"/>
      <c r="J67" s="217"/>
    </row>
    <row r="68" spans="1:10" s="183" customFormat="1" ht="140.25" x14ac:dyDescent="0.25">
      <c r="A68" s="241">
        <v>2.5</v>
      </c>
      <c r="B68" s="201" t="s">
        <v>948</v>
      </c>
      <c r="C68" s="179"/>
      <c r="D68" s="181"/>
      <c r="E68" s="181"/>
      <c r="F68" s="181"/>
      <c r="G68" s="100"/>
      <c r="H68" s="109"/>
      <c r="I68" s="109"/>
      <c r="J68" s="109"/>
    </row>
    <row r="69" spans="1:10" s="183" customFormat="1" ht="20.100000000000001" customHeight="1" x14ac:dyDescent="0.25">
      <c r="A69" s="227" t="s">
        <v>756</v>
      </c>
      <c r="B69" s="228" t="s">
        <v>60</v>
      </c>
      <c r="C69" s="179" t="s">
        <v>7</v>
      </c>
      <c r="D69" s="181">
        <v>9</v>
      </c>
      <c r="E69" s="181">
        <v>0</v>
      </c>
      <c r="F69" s="181">
        <v>0</v>
      </c>
      <c r="G69" s="100"/>
      <c r="H69" s="109">
        <f>G69*D69</f>
        <v>0</v>
      </c>
      <c r="I69" s="109">
        <f>G69*E69</f>
        <v>0</v>
      </c>
      <c r="J69" s="109">
        <f>G69*F69</f>
        <v>0</v>
      </c>
    </row>
    <row r="70" spans="1:10" s="183" customFormat="1" ht="20.100000000000001" customHeight="1" x14ac:dyDescent="0.25">
      <c r="A70" s="227"/>
      <c r="B70" s="201" t="s">
        <v>953</v>
      </c>
      <c r="C70" s="229"/>
      <c r="D70" s="190"/>
      <c r="E70" s="190"/>
      <c r="F70" s="190"/>
      <c r="G70" s="101"/>
      <c r="H70" s="216"/>
      <c r="I70" s="216"/>
      <c r="J70" s="217"/>
    </row>
    <row r="71" spans="1:10" s="183" customFormat="1" ht="20.100000000000001" customHeight="1" x14ac:dyDescent="0.25">
      <c r="A71" s="227" t="s">
        <v>757</v>
      </c>
      <c r="B71" s="228" t="s">
        <v>61</v>
      </c>
      <c r="C71" s="179" t="s">
        <v>7</v>
      </c>
      <c r="D71" s="181">
        <v>0</v>
      </c>
      <c r="E71" s="181">
        <v>0</v>
      </c>
      <c r="F71" s="181">
        <v>32</v>
      </c>
      <c r="G71" s="100"/>
      <c r="H71" s="109">
        <f>G71*D71</f>
        <v>0</v>
      </c>
      <c r="I71" s="109">
        <f>G71*E71</f>
        <v>0</v>
      </c>
      <c r="J71" s="109">
        <f>G71*F71</f>
        <v>0</v>
      </c>
    </row>
    <row r="72" spans="1:10" s="183" customFormat="1" ht="20.100000000000001" customHeight="1" x14ac:dyDescent="0.25">
      <c r="A72" s="227"/>
      <c r="B72" s="201" t="s">
        <v>953</v>
      </c>
      <c r="C72" s="229"/>
      <c r="D72" s="190"/>
      <c r="E72" s="190"/>
      <c r="F72" s="190"/>
      <c r="G72" s="101"/>
      <c r="H72" s="216"/>
      <c r="I72" s="216"/>
      <c r="J72" s="217"/>
    </row>
    <row r="73" spans="1:10" s="183" customFormat="1" ht="20.100000000000001" customHeight="1" x14ac:dyDescent="0.25">
      <c r="A73" s="227" t="s">
        <v>758</v>
      </c>
      <c r="B73" s="228" t="s">
        <v>62</v>
      </c>
      <c r="C73" s="179" t="s">
        <v>7</v>
      </c>
      <c r="D73" s="181">
        <v>22</v>
      </c>
      <c r="E73" s="181">
        <v>0</v>
      </c>
      <c r="F73" s="181">
        <v>0</v>
      </c>
      <c r="G73" s="100"/>
      <c r="H73" s="109">
        <f>G73*D73</f>
        <v>0</v>
      </c>
      <c r="I73" s="109">
        <f>G73*E73</f>
        <v>0</v>
      </c>
      <c r="J73" s="109">
        <f>G73*F73</f>
        <v>0</v>
      </c>
    </row>
    <row r="74" spans="1:10" s="183" customFormat="1" ht="20.100000000000001" customHeight="1" x14ac:dyDescent="0.25">
      <c r="A74" s="227"/>
      <c r="B74" s="201" t="s">
        <v>953</v>
      </c>
      <c r="C74" s="229"/>
      <c r="D74" s="190"/>
      <c r="E74" s="190"/>
      <c r="F74" s="190"/>
      <c r="G74" s="101"/>
      <c r="H74" s="216"/>
      <c r="I74" s="216"/>
      <c r="J74" s="217"/>
    </row>
    <row r="75" spans="1:10" s="183" customFormat="1" ht="114.75" x14ac:dyDescent="0.25">
      <c r="A75" s="241">
        <v>2.6</v>
      </c>
      <c r="B75" s="201" t="s">
        <v>949</v>
      </c>
      <c r="C75" s="179"/>
      <c r="D75" s="181"/>
      <c r="E75" s="181"/>
      <c r="F75" s="181"/>
      <c r="G75" s="100"/>
      <c r="H75" s="109"/>
      <c r="I75" s="109"/>
      <c r="J75" s="109"/>
    </row>
    <row r="76" spans="1:10" s="183" customFormat="1" ht="20.100000000000001" customHeight="1" x14ac:dyDescent="0.25">
      <c r="A76" s="227" t="s">
        <v>759</v>
      </c>
      <c r="B76" s="228" t="s">
        <v>169</v>
      </c>
      <c r="C76" s="179" t="s">
        <v>7</v>
      </c>
      <c r="D76" s="181">
        <v>211</v>
      </c>
      <c r="E76" s="181">
        <v>0</v>
      </c>
      <c r="F76" s="181">
        <v>0</v>
      </c>
      <c r="G76" s="100"/>
      <c r="H76" s="109">
        <f>G76*D76</f>
        <v>0</v>
      </c>
      <c r="I76" s="109">
        <f>G76*E76</f>
        <v>0</v>
      </c>
      <c r="J76" s="109">
        <f>G76*F76</f>
        <v>0</v>
      </c>
    </row>
    <row r="77" spans="1:10" s="183" customFormat="1" ht="20.100000000000001" customHeight="1" x14ac:dyDescent="0.25">
      <c r="A77" s="227"/>
      <c r="B77" s="201" t="s">
        <v>953</v>
      </c>
      <c r="C77" s="229"/>
      <c r="D77" s="190"/>
      <c r="E77" s="190"/>
      <c r="F77" s="190"/>
      <c r="G77" s="101"/>
      <c r="H77" s="216"/>
      <c r="I77" s="216"/>
      <c r="J77" s="217"/>
    </row>
    <row r="78" spans="1:10" s="183" customFormat="1" ht="127.5" x14ac:dyDescent="0.25">
      <c r="A78" s="241">
        <v>2.7</v>
      </c>
      <c r="B78" s="251" t="s">
        <v>950</v>
      </c>
      <c r="C78" s="179"/>
      <c r="D78" s="181"/>
      <c r="E78" s="181"/>
      <c r="F78" s="181"/>
      <c r="G78" s="100"/>
      <c r="H78" s="109"/>
      <c r="I78" s="109"/>
      <c r="J78" s="109"/>
    </row>
    <row r="79" spans="1:10" s="183" customFormat="1" ht="20.100000000000001" customHeight="1" x14ac:dyDescent="0.25">
      <c r="A79" s="227" t="s">
        <v>760</v>
      </c>
      <c r="B79" s="228" t="s">
        <v>63</v>
      </c>
      <c r="C79" s="179" t="s">
        <v>7</v>
      </c>
      <c r="D79" s="181">
        <v>3</v>
      </c>
      <c r="E79" s="181">
        <v>129</v>
      </c>
      <c r="F79" s="181">
        <v>138</v>
      </c>
      <c r="G79" s="100"/>
      <c r="H79" s="109">
        <f>G79*D79</f>
        <v>0</v>
      </c>
      <c r="I79" s="109">
        <f>G79*E79</f>
        <v>0</v>
      </c>
      <c r="J79" s="109">
        <f>G79*F79</f>
        <v>0</v>
      </c>
    </row>
    <row r="80" spans="1:10" s="183" customFormat="1" ht="20.100000000000001" customHeight="1" x14ac:dyDescent="0.25">
      <c r="A80" s="227"/>
      <c r="B80" s="201" t="s">
        <v>953</v>
      </c>
      <c r="C80" s="229"/>
      <c r="D80" s="190"/>
      <c r="E80" s="190"/>
      <c r="F80" s="190"/>
      <c r="G80" s="101"/>
      <c r="H80" s="216"/>
      <c r="I80" s="216"/>
      <c r="J80" s="217"/>
    </row>
    <row r="81" spans="1:12" s="183" customFormat="1" ht="20.100000000000001" customHeight="1" x14ac:dyDescent="0.25">
      <c r="A81" s="227" t="s">
        <v>761</v>
      </c>
      <c r="B81" s="228" t="s">
        <v>64</v>
      </c>
      <c r="C81" s="179" t="s">
        <v>7</v>
      </c>
      <c r="D81" s="181">
        <v>426</v>
      </c>
      <c r="E81" s="181">
        <v>55</v>
      </c>
      <c r="F81" s="181">
        <v>31</v>
      </c>
      <c r="G81" s="100"/>
      <c r="H81" s="109">
        <f>G81*D81</f>
        <v>0</v>
      </c>
      <c r="I81" s="109">
        <f>G81*E81</f>
        <v>0</v>
      </c>
      <c r="J81" s="109">
        <f>G81*F81</f>
        <v>0</v>
      </c>
    </row>
    <row r="82" spans="1:12" s="183" customFormat="1" ht="20.100000000000001" customHeight="1" x14ac:dyDescent="0.25">
      <c r="A82" s="227"/>
      <c r="B82" s="201" t="s">
        <v>953</v>
      </c>
      <c r="C82" s="229"/>
      <c r="D82" s="190"/>
      <c r="E82" s="190"/>
      <c r="F82" s="190"/>
      <c r="G82" s="101"/>
      <c r="H82" s="216"/>
      <c r="I82" s="216"/>
      <c r="J82" s="217"/>
    </row>
    <row r="83" spans="1:12" s="183" customFormat="1" ht="20.100000000000001" customHeight="1" x14ac:dyDescent="0.25">
      <c r="A83" s="227" t="s">
        <v>762</v>
      </c>
      <c r="B83" s="228" t="s">
        <v>65</v>
      </c>
      <c r="C83" s="179" t="s">
        <v>7</v>
      </c>
      <c r="D83" s="181">
        <v>67</v>
      </c>
      <c r="E83" s="181">
        <v>0</v>
      </c>
      <c r="F83" s="181">
        <v>10</v>
      </c>
      <c r="G83" s="100"/>
      <c r="H83" s="109">
        <f>G83*D83</f>
        <v>0</v>
      </c>
      <c r="I83" s="109">
        <f>G83*E83</f>
        <v>0</v>
      </c>
      <c r="J83" s="109">
        <f>G83*F83</f>
        <v>0</v>
      </c>
    </row>
    <row r="84" spans="1:12" s="183" customFormat="1" ht="20.100000000000001" customHeight="1" x14ac:dyDescent="0.25">
      <c r="A84" s="227"/>
      <c r="B84" s="201" t="s">
        <v>953</v>
      </c>
      <c r="C84" s="229"/>
      <c r="D84" s="190"/>
      <c r="E84" s="190"/>
      <c r="F84" s="190"/>
      <c r="G84" s="101"/>
      <c r="H84" s="216"/>
      <c r="I84" s="216"/>
      <c r="J84" s="217"/>
    </row>
    <row r="85" spans="1:12" s="183" customFormat="1" ht="18" customHeight="1" x14ac:dyDescent="0.25">
      <c r="A85" s="242">
        <v>2.8</v>
      </c>
      <c r="B85" s="201" t="s">
        <v>110</v>
      </c>
      <c r="C85" s="179"/>
      <c r="D85" s="181"/>
      <c r="E85" s="181"/>
      <c r="F85" s="181"/>
      <c r="G85" s="100"/>
      <c r="H85" s="109"/>
      <c r="I85" s="109"/>
      <c r="J85" s="109"/>
    </row>
    <row r="86" spans="1:12" s="183" customFormat="1" ht="20.100000000000001" customHeight="1" x14ac:dyDescent="0.25">
      <c r="A86" s="227" t="s">
        <v>774</v>
      </c>
      <c r="B86" s="248" t="s">
        <v>724</v>
      </c>
      <c r="C86" s="179" t="s">
        <v>7</v>
      </c>
      <c r="D86" s="181">
        <v>34</v>
      </c>
      <c r="E86" s="181">
        <v>7</v>
      </c>
      <c r="F86" s="181">
        <v>0</v>
      </c>
      <c r="G86" s="100"/>
      <c r="H86" s="109">
        <f>G86*D86</f>
        <v>0</v>
      </c>
      <c r="I86" s="109">
        <f>G86*E86</f>
        <v>0</v>
      </c>
      <c r="J86" s="109">
        <f>G86*F86</f>
        <v>0</v>
      </c>
    </row>
    <row r="87" spans="1:12" s="183" customFormat="1" ht="20.100000000000001" customHeight="1" x14ac:dyDescent="0.25">
      <c r="A87" s="227"/>
      <c r="B87" s="201" t="s">
        <v>953</v>
      </c>
      <c r="C87" s="229"/>
      <c r="D87" s="190"/>
      <c r="E87" s="190"/>
      <c r="F87" s="190"/>
      <c r="G87" s="101"/>
      <c r="H87" s="216"/>
      <c r="I87" s="216"/>
      <c r="J87" s="217"/>
    </row>
    <row r="88" spans="1:12" s="183" customFormat="1" ht="20.100000000000001" customHeight="1" x14ac:dyDescent="0.25">
      <c r="A88" s="227" t="s">
        <v>775</v>
      </c>
      <c r="B88" s="228" t="s">
        <v>641</v>
      </c>
      <c r="C88" s="179" t="s">
        <v>7</v>
      </c>
      <c r="D88" s="181">
        <v>49</v>
      </c>
      <c r="E88" s="181">
        <v>0</v>
      </c>
      <c r="F88" s="181">
        <v>0</v>
      </c>
      <c r="G88" s="100"/>
      <c r="H88" s="109">
        <f>G88*D88</f>
        <v>0</v>
      </c>
      <c r="I88" s="109">
        <f>G88*E88</f>
        <v>0</v>
      </c>
      <c r="J88" s="109">
        <f>G88*F88</f>
        <v>0</v>
      </c>
    </row>
    <row r="89" spans="1:12" s="183" customFormat="1" ht="20.100000000000001" customHeight="1" x14ac:dyDescent="0.25">
      <c r="A89" s="227"/>
      <c r="B89" s="201" t="s">
        <v>953</v>
      </c>
      <c r="C89" s="229"/>
      <c r="D89" s="190"/>
      <c r="E89" s="190"/>
      <c r="F89" s="190"/>
      <c r="G89" s="101"/>
      <c r="H89" s="216"/>
      <c r="I89" s="216"/>
      <c r="J89" s="217"/>
    </row>
    <row r="90" spans="1:12" s="183" customFormat="1" x14ac:dyDescent="0.25">
      <c r="A90" s="242">
        <v>2.9</v>
      </c>
      <c r="B90" s="201" t="s">
        <v>66</v>
      </c>
      <c r="C90" s="179"/>
      <c r="D90" s="181"/>
      <c r="E90" s="181"/>
      <c r="F90" s="181"/>
      <c r="G90" s="100"/>
      <c r="H90" s="109"/>
      <c r="I90" s="109"/>
      <c r="J90" s="109"/>
    </row>
    <row r="91" spans="1:12" s="173" customFormat="1" ht="165.75" x14ac:dyDescent="0.25">
      <c r="A91" s="246" t="s">
        <v>776</v>
      </c>
      <c r="B91" s="249" t="s">
        <v>951</v>
      </c>
      <c r="C91" s="169" t="s">
        <v>7</v>
      </c>
      <c r="D91" s="171">
        <v>34</v>
      </c>
      <c r="E91" s="171">
        <v>107</v>
      </c>
      <c r="F91" s="171">
        <v>40</v>
      </c>
      <c r="G91" s="98"/>
      <c r="H91" s="115">
        <f t="shared" ref="H91:H105" si="3">G91*D91</f>
        <v>0</v>
      </c>
      <c r="I91" s="115">
        <f t="shared" ref="I91:I105" si="4">G91*E91</f>
        <v>0</v>
      </c>
      <c r="J91" s="115">
        <f t="shared" ref="J91:J105" si="5">G91*F91</f>
        <v>0</v>
      </c>
      <c r="L91" s="183"/>
    </row>
    <row r="92" spans="1:12" s="183" customFormat="1" ht="20.100000000000001" customHeight="1" x14ac:dyDescent="0.25">
      <c r="A92" s="227"/>
      <c r="B92" s="201" t="s">
        <v>953</v>
      </c>
      <c r="C92" s="229"/>
      <c r="D92" s="190"/>
      <c r="E92" s="190"/>
      <c r="F92" s="190"/>
      <c r="G92" s="101"/>
      <c r="H92" s="216"/>
      <c r="I92" s="216"/>
      <c r="J92" s="217"/>
    </row>
    <row r="93" spans="1:12" s="183" customFormat="1" ht="20.100000000000001" customHeight="1" x14ac:dyDescent="0.25">
      <c r="A93" s="227" t="s">
        <v>777</v>
      </c>
      <c r="B93" s="248" t="s">
        <v>642</v>
      </c>
      <c r="C93" s="179" t="s">
        <v>7</v>
      </c>
      <c r="D93" s="181">
        <v>155</v>
      </c>
      <c r="E93" s="181">
        <v>226</v>
      </c>
      <c r="F93" s="181">
        <v>97</v>
      </c>
      <c r="G93" s="100"/>
      <c r="H93" s="109">
        <f t="shared" si="3"/>
        <v>0</v>
      </c>
      <c r="I93" s="109">
        <f t="shared" si="4"/>
        <v>0</v>
      </c>
      <c r="J93" s="109">
        <f t="shared" si="5"/>
        <v>0</v>
      </c>
    </row>
    <row r="94" spans="1:12" s="183" customFormat="1" ht="20.100000000000001" customHeight="1" x14ac:dyDescent="0.25">
      <c r="A94" s="227"/>
      <c r="B94" s="201" t="s">
        <v>953</v>
      </c>
      <c r="C94" s="229"/>
      <c r="D94" s="190"/>
      <c r="E94" s="190"/>
      <c r="F94" s="190"/>
      <c r="G94" s="101"/>
      <c r="H94" s="216"/>
      <c r="I94" s="216"/>
      <c r="J94" s="217"/>
    </row>
    <row r="95" spans="1:12" s="183" customFormat="1" ht="20.100000000000001" customHeight="1" x14ac:dyDescent="0.25">
      <c r="A95" s="227" t="s">
        <v>778</v>
      </c>
      <c r="B95" s="228" t="s">
        <v>111</v>
      </c>
      <c r="C95" s="179" t="s">
        <v>7</v>
      </c>
      <c r="D95" s="181">
        <v>426</v>
      </c>
      <c r="E95" s="181">
        <v>0</v>
      </c>
      <c r="F95" s="181">
        <v>0</v>
      </c>
      <c r="G95" s="100"/>
      <c r="H95" s="109">
        <f t="shared" si="3"/>
        <v>0</v>
      </c>
      <c r="I95" s="109">
        <f t="shared" si="4"/>
        <v>0</v>
      </c>
      <c r="J95" s="109">
        <f t="shared" si="5"/>
        <v>0</v>
      </c>
    </row>
    <row r="96" spans="1:12" s="183" customFormat="1" ht="20.100000000000001" customHeight="1" x14ac:dyDescent="0.25">
      <c r="A96" s="227"/>
      <c r="B96" s="201" t="s">
        <v>953</v>
      </c>
      <c r="C96" s="229"/>
      <c r="D96" s="190"/>
      <c r="E96" s="190"/>
      <c r="F96" s="190"/>
      <c r="G96" s="101"/>
      <c r="H96" s="216"/>
      <c r="I96" s="216"/>
      <c r="J96" s="217"/>
    </row>
    <row r="97" spans="1:10" s="183" customFormat="1" ht="20.100000000000001" customHeight="1" x14ac:dyDescent="0.25">
      <c r="A97" s="227" t="s">
        <v>779</v>
      </c>
      <c r="B97" s="228" t="s">
        <v>67</v>
      </c>
      <c r="C97" s="179" t="s">
        <v>7</v>
      </c>
      <c r="D97" s="181">
        <v>66</v>
      </c>
      <c r="E97" s="181">
        <v>239</v>
      </c>
      <c r="F97" s="181">
        <v>0</v>
      </c>
      <c r="G97" s="100"/>
      <c r="H97" s="109">
        <f t="shared" si="3"/>
        <v>0</v>
      </c>
      <c r="I97" s="109">
        <f t="shared" si="4"/>
        <v>0</v>
      </c>
      <c r="J97" s="109">
        <f t="shared" si="5"/>
        <v>0</v>
      </c>
    </row>
    <row r="98" spans="1:10" s="183" customFormat="1" ht="20.100000000000001" customHeight="1" x14ac:dyDescent="0.25">
      <c r="A98" s="227"/>
      <c r="B98" s="201" t="s">
        <v>953</v>
      </c>
      <c r="C98" s="229"/>
      <c r="D98" s="190"/>
      <c r="E98" s="190"/>
      <c r="F98" s="190"/>
      <c r="G98" s="101"/>
      <c r="H98" s="216"/>
      <c r="I98" s="216"/>
      <c r="J98" s="217"/>
    </row>
    <row r="99" spans="1:10" s="183" customFormat="1" ht="20.100000000000001" customHeight="1" x14ac:dyDescent="0.25">
      <c r="A99" s="227" t="s">
        <v>780</v>
      </c>
      <c r="B99" s="228" t="s">
        <v>68</v>
      </c>
      <c r="C99" s="179" t="s">
        <v>7</v>
      </c>
      <c r="D99" s="181">
        <v>69</v>
      </c>
      <c r="E99" s="181">
        <v>0</v>
      </c>
      <c r="F99" s="181">
        <v>0</v>
      </c>
      <c r="G99" s="100"/>
      <c r="H99" s="109">
        <f t="shared" si="3"/>
        <v>0</v>
      </c>
      <c r="I99" s="109">
        <f t="shared" si="4"/>
        <v>0</v>
      </c>
      <c r="J99" s="109">
        <f t="shared" si="5"/>
        <v>0</v>
      </c>
    </row>
    <row r="100" spans="1:10" s="183" customFormat="1" ht="20.100000000000001" customHeight="1" x14ac:dyDescent="0.25">
      <c r="A100" s="227"/>
      <c r="B100" s="201" t="s">
        <v>953</v>
      </c>
      <c r="C100" s="229"/>
      <c r="D100" s="190"/>
      <c r="E100" s="190"/>
      <c r="F100" s="190"/>
      <c r="G100" s="101"/>
      <c r="H100" s="216"/>
      <c r="I100" s="216"/>
      <c r="J100" s="217"/>
    </row>
    <row r="101" spans="1:10" s="183" customFormat="1" ht="20.100000000000001" customHeight="1" x14ac:dyDescent="0.25">
      <c r="A101" s="227" t="s">
        <v>781</v>
      </c>
      <c r="B101" s="248" t="s">
        <v>723</v>
      </c>
      <c r="C101" s="179" t="s">
        <v>28</v>
      </c>
      <c r="D101" s="181">
        <v>32</v>
      </c>
      <c r="E101" s="181">
        <v>17</v>
      </c>
      <c r="F101" s="181">
        <v>17</v>
      </c>
      <c r="G101" s="100"/>
      <c r="H101" s="109">
        <f t="shared" si="3"/>
        <v>0</v>
      </c>
      <c r="I101" s="109">
        <f t="shared" si="4"/>
        <v>0</v>
      </c>
      <c r="J101" s="109">
        <f t="shared" si="5"/>
        <v>0</v>
      </c>
    </row>
    <row r="102" spans="1:10" s="183" customFormat="1" ht="20.100000000000001" customHeight="1" x14ac:dyDescent="0.25">
      <c r="A102" s="227"/>
      <c r="B102" s="201" t="s">
        <v>953</v>
      </c>
      <c r="C102" s="229"/>
      <c r="D102" s="190"/>
      <c r="E102" s="190"/>
      <c r="F102" s="190"/>
      <c r="G102" s="101"/>
      <c r="H102" s="216"/>
      <c r="I102" s="216"/>
      <c r="J102" s="217"/>
    </row>
    <row r="103" spans="1:10" s="183" customFormat="1" ht="20.100000000000001" customHeight="1" x14ac:dyDescent="0.25">
      <c r="A103" s="227" t="s">
        <v>782</v>
      </c>
      <c r="B103" s="228" t="s">
        <v>83</v>
      </c>
      <c r="C103" s="179" t="s">
        <v>25</v>
      </c>
      <c r="D103" s="181">
        <v>0</v>
      </c>
      <c r="E103" s="181">
        <v>14</v>
      </c>
      <c r="F103" s="181">
        <v>87</v>
      </c>
      <c r="G103" s="100"/>
      <c r="H103" s="109">
        <f t="shared" si="3"/>
        <v>0</v>
      </c>
      <c r="I103" s="109">
        <f t="shared" si="4"/>
        <v>0</v>
      </c>
      <c r="J103" s="109">
        <f t="shared" si="5"/>
        <v>0</v>
      </c>
    </row>
    <row r="104" spans="1:10" s="183" customFormat="1" ht="20.100000000000001" customHeight="1" x14ac:dyDescent="0.25">
      <c r="A104" s="227"/>
      <c r="B104" s="201" t="s">
        <v>953</v>
      </c>
      <c r="C104" s="229"/>
      <c r="D104" s="190"/>
      <c r="E104" s="190"/>
      <c r="F104" s="190"/>
      <c r="G104" s="101"/>
      <c r="H104" s="216"/>
      <c r="I104" s="216"/>
      <c r="J104" s="217"/>
    </row>
    <row r="105" spans="1:10" s="183" customFormat="1" ht="20.100000000000001" customHeight="1" x14ac:dyDescent="0.25">
      <c r="A105" s="227" t="s">
        <v>783</v>
      </c>
      <c r="B105" s="228" t="s">
        <v>69</v>
      </c>
      <c r="C105" s="179" t="s">
        <v>25</v>
      </c>
      <c r="D105" s="181">
        <v>54</v>
      </c>
      <c r="E105" s="181">
        <v>14</v>
      </c>
      <c r="F105" s="181">
        <v>0</v>
      </c>
      <c r="G105" s="100"/>
      <c r="H105" s="109">
        <f t="shared" si="3"/>
        <v>0</v>
      </c>
      <c r="I105" s="109">
        <f t="shared" si="4"/>
        <v>0</v>
      </c>
      <c r="J105" s="109">
        <f t="shared" si="5"/>
        <v>0</v>
      </c>
    </row>
    <row r="106" spans="1:10" s="183" customFormat="1" ht="20.100000000000001" customHeight="1" x14ac:dyDescent="0.25">
      <c r="A106" s="227"/>
      <c r="B106" s="201" t="s">
        <v>953</v>
      </c>
      <c r="C106" s="229"/>
      <c r="D106" s="190"/>
      <c r="E106" s="190"/>
      <c r="F106" s="190"/>
      <c r="G106" s="101"/>
      <c r="H106" s="216"/>
      <c r="I106" s="216"/>
      <c r="J106" s="217"/>
    </row>
    <row r="107" spans="1:10" s="183" customFormat="1" ht="140.25" x14ac:dyDescent="0.25">
      <c r="A107" s="252">
        <v>2.1</v>
      </c>
      <c r="B107" s="245" t="s">
        <v>722</v>
      </c>
      <c r="C107" s="179"/>
      <c r="D107" s="181"/>
      <c r="E107" s="181"/>
      <c r="F107" s="181"/>
      <c r="G107" s="100"/>
      <c r="H107" s="109"/>
      <c r="I107" s="109"/>
      <c r="J107" s="109"/>
    </row>
    <row r="108" spans="1:10" s="183" customFormat="1" ht="20.100000000000001" customHeight="1" x14ac:dyDescent="0.25">
      <c r="A108" s="227" t="s">
        <v>784</v>
      </c>
      <c r="B108" s="228" t="s">
        <v>170</v>
      </c>
      <c r="C108" s="179" t="s">
        <v>7</v>
      </c>
      <c r="D108" s="181">
        <v>0</v>
      </c>
      <c r="E108" s="181">
        <v>0</v>
      </c>
      <c r="F108" s="181">
        <v>8</v>
      </c>
      <c r="G108" s="100"/>
      <c r="H108" s="109">
        <f>G108*D108</f>
        <v>0</v>
      </c>
      <c r="I108" s="109">
        <f>G108*E108</f>
        <v>0</v>
      </c>
      <c r="J108" s="109">
        <f>G108*F108</f>
        <v>0</v>
      </c>
    </row>
    <row r="109" spans="1:10" s="183" customFormat="1" ht="20.100000000000001" customHeight="1" x14ac:dyDescent="0.25">
      <c r="A109" s="227"/>
      <c r="B109" s="201" t="s">
        <v>953</v>
      </c>
      <c r="C109" s="229"/>
      <c r="D109" s="190"/>
      <c r="E109" s="190"/>
      <c r="F109" s="190"/>
      <c r="G109" s="101"/>
      <c r="H109" s="216"/>
      <c r="I109" s="216"/>
      <c r="J109" s="217"/>
    </row>
    <row r="110" spans="1:10" s="183" customFormat="1" ht="20.100000000000001" customHeight="1" x14ac:dyDescent="0.25">
      <c r="A110" s="227" t="s">
        <v>785</v>
      </c>
      <c r="B110" s="228" t="s">
        <v>171</v>
      </c>
      <c r="C110" s="179" t="s">
        <v>7</v>
      </c>
      <c r="D110" s="181">
        <v>0</v>
      </c>
      <c r="E110" s="181">
        <v>0</v>
      </c>
      <c r="F110" s="181">
        <v>14</v>
      </c>
      <c r="G110" s="100"/>
      <c r="H110" s="109">
        <f>G110*D110</f>
        <v>0</v>
      </c>
      <c r="I110" s="109">
        <f>G110*E110</f>
        <v>0</v>
      </c>
      <c r="J110" s="109">
        <f>G110*F110</f>
        <v>0</v>
      </c>
    </row>
    <row r="111" spans="1:10" s="183" customFormat="1" ht="20.100000000000001" customHeight="1" x14ac:dyDescent="0.25">
      <c r="A111" s="227"/>
      <c r="B111" s="201" t="s">
        <v>953</v>
      </c>
      <c r="C111" s="229"/>
      <c r="D111" s="190"/>
      <c r="E111" s="190"/>
      <c r="F111" s="190"/>
      <c r="G111" s="101"/>
      <c r="H111" s="216"/>
      <c r="I111" s="216"/>
      <c r="J111" s="217"/>
    </row>
    <row r="112" spans="1:10" s="183" customFormat="1" ht="102" x14ac:dyDescent="0.25">
      <c r="A112" s="252">
        <v>2.11</v>
      </c>
      <c r="B112" s="253" t="s">
        <v>721</v>
      </c>
      <c r="C112" s="179"/>
      <c r="D112" s="181"/>
      <c r="E112" s="181"/>
      <c r="F112" s="181"/>
      <c r="G112" s="100"/>
      <c r="H112" s="109"/>
      <c r="I112" s="109"/>
      <c r="J112" s="109"/>
    </row>
    <row r="113" spans="1:10" s="183" customFormat="1" ht="24.95" customHeight="1" x14ac:dyDescent="0.25">
      <c r="A113" s="227" t="s">
        <v>786</v>
      </c>
      <c r="B113" s="228" t="s">
        <v>70</v>
      </c>
      <c r="C113" s="179" t="s">
        <v>7</v>
      </c>
      <c r="D113" s="181">
        <v>1492</v>
      </c>
      <c r="E113" s="181">
        <v>996</v>
      </c>
      <c r="F113" s="181">
        <v>2679</v>
      </c>
      <c r="G113" s="100"/>
      <c r="H113" s="109">
        <f t="shared" ref="H113:H127" si="6">G113*D113</f>
        <v>0</v>
      </c>
      <c r="I113" s="109">
        <f t="shared" ref="I113:I127" si="7">G113*E113</f>
        <v>0</v>
      </c>
      <c r="J113" s="109">
        <f t="shared" ref="J113:J127" si="8">G113*F113</f>
        <v>0</v>
      </c>
    </row>
    <row r="114" spans="1:10" s="183" customFormat="1" ht="20.100000000000001" customHeight="1" x14ac:dyDescent="0.25">
      <c r="A114" s="227"/>
      <c r="B114" s="201" t="s">
        <v>953</v>
      </c>
      <c r="C114" s="229"/>
      <c r="D114" s="190"/>
      <c r="E114" s="190"/>
      <c r="F114" s="190"/>
      <c r="G114" s="101"/>
      <c r="H114" s="216"/>
      <c r="I114" s="216"/>
      <c r="J114" s="217"/>
    </row>
    <row r="115" spans="1:10" s="183" customFormat="1" ht="24.95" customHeight="1" x14ac:dyDescent="0.25">
      <c r="A115" s="227" t="s">
        <v>787</v>
      </c>
      <c r="B115" s="228" t="s">
        <v>71</v>
      </c>
      <c r="C115" s="179" t="s">
        <v>7</v>
      </c>
      <c r="D115" s="181">
        <v>7350</v>
      </c>
      <c r="E115" s="181">
        <v>2275</v>
      </c>
      <c r="F115" s="181">
        <v>1452</v>
      </c>
      <c r="G115" s="100"/>
      <c r="H115" s="109">
        <f t="shared" si="6"/>
        <v>0</v>
      </c>
      <c r="I115" s="109">
        <f t="shared" si="7"/>
        <v>0</v>
      </c>
      <c r="J115" s="109">
        <f t="shared" si="8"/>
        <v>0</v>
      </c>
    </row>
    <row r="116" spans="1:10" s="183" customFormat="1" ht="20.100000000000001" customHeight="1" x14ac:dyDescent="0.25">
      <c r="A116" s="227"/>
      <c r="B116" s="201" t="s">
        <v>953</v>
      </c>
      <c r="C116" s="229"/>
      <c r="D116" s="190"/>
      <c r="E116" s="190"/>
      <c r="F116" s="190"/>
      <c r="G116" s="101"/>
      <c r="H116" s="216"/>
      <c r="I116" s="216"/>
      <c r="J116" s="217"/>
    </row>
    <row r="117" spans="1:10" s="183" customFormat="1" ht="18" customHeight="1" x14ac:dyDescent="0.25">
      <c r="A117" s="227" t="s">
        <v>788</v>
      </c>
      <c r="B117" s="228" t="s">
        <v>72</v>
      </c>
      <c r="C117" s="179" t="s">
        <v>7</v>
      </c>
      <c r="D117" s="181">
        <v>45</v>
      </c>
      <c r="E117" s="181">
        <v>0</v>
      </c>
      <c r="F117" s="181">
        <v>0</v>
      </c>
      <c r="G117" s="100"/>
      <c r="H117" s="109">
        <f t="shared" si="6"/>
        <v>0</v>
      </c>
      <c r="I117" s="109">
        <f t="shared" si="7"/>
        <v>0</v>
      </c>
      <c r="J117" s="109">
        <f t="shared" si="8"/>
        <v>0</v>
      </c>
    </row>
    <row r="118" spans="1:10" s="183" customFormat="1" ht="20.100000000000001" customHeight="1" x14ac:dyDescent="0.25">
      <c r="A118" s="227"/>
      <c r="B118" s="201" t="s">
        <v>953</v>
      </c>
      <c r="C118" s="229"/>
      <c r="D118" s="190"/>
      <c r="E118" s="190"/>
      <c r="F118" s="190"/>
      <c r="G118" s="101"/>
      <c r="H118" s="216"/>
      <c r="I118" s="216"/>
      <c r="J118" s="217"/>
    </row>
    <row r="119" spans="1:10" s="183" customFormat="1" ht="18" customHeight="1" x14ac:dyDescent="0.25">
      <c r="A119" s="227" t="s">
        <v>789</v>
      </c>
      <c r="B119" s="228" t="s">
        <v>73</v>
      </c>
      <c r="C119" s="179" t="s">
        <v>7</v>
      </c>
      <c r="D119" s="181">
        <v>160</v>
      </c>
      <c r="E119" s="181">
        <v>0</v>
      </c>
      <c r="F119" s="181">
        <v>0</v>
      </c>
      <c r="G119" s="100"/>
      <c r="H119" s="109">
        <f t="shared" si="6"/>
        <v>0</v>
      </c>
      <c r="I119" s="109">
        <f t="shared" si="7"/>
        <v>0</v>
      </c>
      <c r="J119" s="109">
        <f t="shared" si="8"/>
        <v>0</v>
      </c>
    </row>
    <row r="120" spans="1:10" s="183" customFormat="1" ht="20.100000000000001" customHeight="1" x14ac:dyDescent="0.25">
      <c r="A120" s="227"/>
      <c r="B120" s="201" t="s">
        <v>953</v>
      </c>
      <c r="C120" s="229"/>
      <c r="D120" s="190"/>
      <c r="E120" s="190"/>
      <c r="F120" s="190"/>
      <c r="G120" s="101"/>
      <c r="H120" s="216"/>
      <c r="I120" s="216"/>
      <c r="J120" s="217"/>
    </row>
    <row r="121" spans="1:10" s="183" customFormat="1" ht="18" customHeight="1" x14ac:dyDescent="0.25">
      <c r="A121" s="227" t="s">
        <v>790</v>
      </c>
      <c r="B121" s="228" t="s">
        <v>74</v>
      </c>
      <c r="C121" s="179" t="s">
        <v>7</v>
      </c>
      <c r="D121" s="181">
        <v>84</v>
      </c>
      <c r="E121" s="181">
        <v>0</v>
      </c>
      <c r="F121" s="181">
        <v>0</v>
      </c>
      <c r="G121" s="100"/>
      <c r="H121" s="109">
        <f t="shared" si="6"/>
        <v>0</v>
      </c>
      <c r="I121" s="109">
        <f t="shared" si="7"/>
        <v>0</v>
      </c>
      <c r="J121" s="109">
        <f t="shared" si="8"/>
        <v>0</v>
      </c>
    </row>
    <row r="122" spans="1:10" s="183" customFormat="1" ht="20.100000000000001" customHeight="1" x14ac:dyDescent="0.25">
      <c r="A122" s="227"/>
      <c r="B122" s="201" t="s">
        <v>953</v>
      </c>
      <c r="C122" s="229"/>
      <c r="D122" s="190"/>
      <c r="E122" s="190"/>
      <c r="F122" s="190"/>
      <c r="G122" s="101"/>
      <c r="H122" s="216"/>
      <c r="I122" s="216"/>
      <c r="J122" s="217"/>
    </row>
    <row r="123" spans="1:10" s="183" customFormat="1" ht="18" customHeight="1" x14ac:dyDescent="0.25">
      <c r="A123" s="227" t="s">
        <v>791</v>
      </c>
      <c r="B123" s="228" t="s">
        <v>75</v>
      </c>
      <c r="C123" s="179" t="s">
        <v>7</v>
      </c>
      <c r="D123" s="181">
        <v>211</v>
      </c>
      <c r="E123" s="181">
        <v>0</v>
      </c>
      <c r="F123" s="181">
        <v>0</v>
      </c>
      <c r="G123" s="100"/>
      <c r="H123" s="109">
        <f t="shared" si="6"/>
        <v>0</v>
      </c>
      <c r="I123" s="109">
        <f t="shared" si="7"/>
        <v>0</v>
      </c>
      <c r="J123" s="109">
        <f t="shared" si="8"/>
        <v>0</v>
      </c>
    </row>
    <row r="124" spans="1:10" s="183" customFormat="1" ht="20.100000000000001" customHeight="1" x14ac:dyDescent="0.25">
      <c r="A124" s="227"/>
      <c r="B124" s="201" t="s">
        <v>953</v>
      </c>
      <c r="C124" s="229"/>
      <c r="D124" s="190"/>
      <c r="E124" s="190"/>
      <c r="F124" s="190"/>
      <c r="G124" s="101"/>
      <c r="H124" s="216"/>
      <c r="I124" s="216"/>
      <c r="J124" s="217"/>
    </row>
    <row r="125" spans="1:10" s="183" customFormat="1" ht="18" customHeight="1" x14ac:dyDescent="0.25">
      <c r="A125" s="227" t="s">
        <v>792</v>
      </c>
      <c r="B125" s="228" t="s">
        <v>76</v>
      </c>
      <c r="C125" s="179" t="s">
        <v>7</v>
      </c>
      <c r="D125" s="181">
        <v>140</v>
      </c>
      <c r="E125" s="181">
        <v>0</v>
      </c>
      <c r="F125" s="181">
        <v>0</v>
      </c>
      <c r="G125" s="100"/>
      <c r="H125" s="109">
        <f t="shared" si="6"/>
        <v>0</v>
      </c>
      <c r="I125" s="109">
        <f t="shared" si="7"/>
        <v>0</v>
      </c>
      <c r="J125" s="109">
        <f t="shared" si="8"/>
        <v>0</v>
      </c>
    </row>
    <row r="126" spans="1:10" s="183" customFormat="1" ht="20.100000000000001" customHeight="1" x14ac:dyDescent="0.25">
      <c r="A126" s="227"/>
      <c r="B126" s="201" t="s">
        <v>953</v>
      </c>
      <c r="C126" s="229"/>
      <c r="D126" s="190"/>
      <c r="E126" s="190"/>
      <c r="F126" s="190"/>
      <c r="G126" s="101"/>
      <c r="H126" s="216"/>
      <c r="I126" s="216"/>
      <c r="J126" s="217"/>
    </row>
    <row r="127" spans="1:10" s="183" customFormat="1" ht="18" customHeight="1" x14ac:dyDescent="0.25">
      <c r="A127" s="227" t="s">
        <v>793</v>
      </c>
      <c r="B127" s="228" t="s">
        <v>77</v>
      </c>
      <c r="C127" s="179" t="s">
        <v>7</v>
      </c>
      <c r="D127" s="181">
        <v>0</v>
      </c>
      <c r="E127" s="181">
        <v>0</v>
      </c>
      <c r="F127" s="181">
        <v>160</v>
      </c>
      <c r="G127" s="100"/>
      <c r="H127" s="109">
        <f t="shared" si="6"/>
        <v>0</v>
      </c>
      <c r="I127" s="109">
        <f t="shared" si="7"/>
        <v>0</v>
      </c>
      <c r="J127" s="109">
        <f t="shared" si="8"/>
        <v>0</v>
      </c>
    </row>
    <row r="128" spans="1:10" s="183" customFormat="1" ht="20.100000000000001" customHeight="1" x14ac:dyDescent="0.25">
      <c r="A128" s="227"/>
      <c r="B128" s="201" t="s">
        <v>953</v>
      </c>
      <c r="C128" s="229"/>
      <c r="D128" s="190"/>
      <c r="E128" s="190"/>
      <c r="F128" s="190"/>
      <c r="G128" s="101"/>
      <c r="H128" s="216"/>
      <c r="I128" s="216"/>
      <c r="J128" s="217"/>
    </row>
    <row r="129" spans="1:12" s="183" customFormat="1" ht="12" customHeight="1" x14ac:dyDescent="0.25">
      <c r="A129" s="243"/>
      <c r="B129" s="205"/>
      <c r="C129" s="188"/>
      <c r="D129" s="190"/>
      <c r="E129" s="190"/>
      <c r="F129" s="190"/>
      <c r="G129" s="101"/>
      <c r="H129" s="216"/>
      <c r="I129" s="216"/>
      <c r="J129" s="217"/>
    </row>
    <row r="130" spans="1:12" s="183" customFormat="1" ht="30" customHeight="1" x14ac:dyDescent="0.25">
      <c r="A130" s="230"/>
      <c r="B130" s="192" t="s">
        <v>57</v>
      </c>
      <c r="C130" s="193"/>
      <c r="D130" s="244"/>
      <c r="E130" s="195"/>
      <c r="F130" s="196"/>
      <c r="G130" s="102"/>
      <c r="H130" s="109">
        <f>SUM(H35:H129)</f>
        <v>0</v>
      </c>
      <c r="I130" s="109">
        <f>SUM(I35:I129)</f>
        <v>0</v>
      </c>
      <c r="J130" s="109">
        <f>SUM(J35:J129)</f>
        <v>0</v>
      </c>
    </row>
    <row r="131" spans="1:12" ht="30" customHeight="1" x14ac:dyDescent="0.2">
      <c r="A131" s="223"/>
      <c r="B131" s="160" t="s">
        <v>733</v>
      </c>
      <c r="C131" s="161"/>
      <c r="D131" s="162"/>
      <c r="E131" s="162"/>
      <c r="F131" s="162"/>
      <c r="G131" s="96"/>
      <c r="H131" s="212"/>
      <c r="I131" s="212"/>
      <c r="J131" s="212"/>
      <c r="L131" s="183"/>
    </row>
    <row r="132" spans="1:12" s="173" customFormat="1" ht="165.75" x14ac:dyDescent="0.25">
      <c r="A132" s="241">
        <v>3.1</v>
      </c>
      <c r="B132" s="254" t="s">
        <v>720</v>
      </c>
      <c r="C132" s="169" t="s">
        <v>7</v>
      </c>
      <c r="D132" s="171">
        <v>221</v>
      </c>
      <c r="E132" s="171">
        <v>571</v>
      </c>
      <c r="F132" s="171">
        <v>910</v>
      </c>
      <c r="G132" s="98"/>
      <c r="H132" s="115">
        <f>G132*D132</f>
        <v>0</v>
      </c>
      <c r="I132" s="115">
        <f>G132*E132</f>
        <v>0</v>
      </c>
      <c r="J132" s="115">
        <f>G132*F132</f>
        <v>0</v>
      </c>
      <c r="L132" s="183"/>
    </row>
    <row r="133" spans="1:12" s="183" customFormat="1" ht="20.100000000000001" customHeight="1" x14ac:dyDescent="0.25">
      <c r="A133" s="242"/>
      <c r="B133" s="201" t="s">
        <v>953</v>
      </c>
      <c r="C133" s="229"/>
      <c r="D133" s="190"/>
      <c r="E133" s="190"/>
      <c r="F133" s="190"/>
      <c r="G133" s="101"/>
      <c r="H133" s="216"/>
      <c r="I133" s="216"/>
      <c r="J133" s="217"/>
    </row>
    <row r="134" spans="1:12" s="173" customFormat="1" ht="165.75" x14ac:dyDescent="0.25">
      <c r="A134" s="241">
        <v>3.2</v>
      </c>
      <c r="B134" s="185" t="s">
        <v>22</v>
      </c>
      <c r="C134" s="169" t="s">
        <v>7</v>
      </c>
      <c r="D134" s="171">
        <v>40</v>
      </c>
      <c r="E134" s="171">
        <v>103</v>
      </c>
      <c r="F134" s="171">
        <v>183</v>
      </c>
      <c r="G134" s="98"/>
      <c r="H134" s="115">
        <f>G134*D134</f>
        <v>0</v>
      </c>
      <c r="I134" s="115">
        <f>G134*E134</f>
        <v>0</v>
      </c>
      <c r="J134" s="115">
        <f>G134*F134</f>
        <v>0</v>
      </c>
      <c r="L134" s="183"/>
    </row>
    <row r="135" spans="1:12" s="183" customFormat="1" ht="20.100000000000001" customHeight="1" x14ac:dyDescent="0.25">
      <c r="A135" s="227"/>
      <c r="B135" s="201" t="s">
        <v>953</v>
      </c>
      <c r="C135" s="229"/>
      <c r="D135" s="190"/>
      <c r="E135" s="190"/>
      <c r="F135" s="190"/>
      <c r="G135" s="101"/>
      <c r="H135" s="216"/>
      <c r="I135" s="216"/>
      <c r="J135" s="217"/>
    </row>
    <row r="136" spans="1:12" s="173" customFormat="1" x14ac:dyDescent="0.25">
      <c r="A136" s="241">
        <v>3.3</v>
      </c>
      <c r="B136" s="185" t="s">
        <v>20</v>
      </c>
      <c r="C136" s="169"/>
      <c r="D136" s="171"/>
      <c r="E136" s="171"/>
      <c r="F136" s="171"/>
      <c r="G136" s="98"/>
      <c r="H136" s="115"/>
      <c r="I136" s="115"/>
      <c r="J136" s="115"/>
      <c r="L136" s="183"/>
    </row>
    <row r="137" spans="1:12" s="173" customFormat="1" ht="114.75" x14ac:dyDescent="0.25">
      <c r="A137" s="246" t="s">
        <v>794</v>
      </c>
      <c r="B137" s="185" t="s">
        <v>140</v>
      </c>
      <c r="C137" s="169"/>
      <c r="D137" s="171"/>
      <c r="E137" s="171"/>
      <c r="F137" s="171"/>
      <c r="G137" s="98"/>
      <c r="H137" s="115"/>
      <c r="I137" s="115"/>
      <c r="J137" s="115"/>
      <c r="L137" s="183"/>
    </row>
    <row r="138" spans="1:12" ht="20.100000000000001" customHeight="1" x14ac:dyDescent="0.2">
      <c r="A138" s="227" t="s">
        <v>795</v>
      </c>
      <c r="B138" s="178" t="s">
        <v>35</v>
      </c>
      <c r="C138" s="179" t="s">
        <v>7</v>
      </c>
      <c r="D138" s="181">
        <v>0</v>
      </c>
      <c r="E138" s="181">
        <v>0</v>
      </c>
      <c r="F138" s="181">
        <v>0</v>
      </c>
      <c r="G138" s="100"/>
      <c r="H138" s="109">
        <f t="shared" ref="H138:H149" si="9">G138*D138</f>
        <v>0</v>
      </c>
      <c r="I138" s="109">
        <f t="shared" ref="I138:I149" si="10">G138*E138</f>
        <v>0</v>
      </c>
      <c r="J138" s="109">
        <f t="shared" ref="J138:J149" si="11">G138*F138</f>
        <v>0</v>
      </c>
      <c r="L138" s="183"/>
    </row>
    <row r="139" spans="1:12" s="183" customFormat="1" ht="20.100000000000001" customHeight="1" x14ac:dyDescent="0.25">
      <c r="A139" s="227"/>
      <c r="B139" s="201" t="s">
        <v>953</v>
      </c>
      <c r="C139" s="229"/>
      <c r="D139" s="190"/>
      <c r="E139" s="190"/>
      <c r="F139" s="190"/>
      <c r="G139" s="101"/>
      <c r="H139" s="216"/>
      <c r="I139" s="216"/>
      <c r="J139" s="217"/>
    </row>
    <row r="140" spans="1:12" ht="20.100000000000001" customHeight="1" x14ac:dyDescent="0.2">
      <c r="A140" s="227" t="s">
        <v>796</v>
      </c>
      <c r="B140" s="178" t="s">
        <v>21</v>
      </c>
      <c r="C140" s="179" t="s">
        <v>7</v>
      </c>
      <c r="D140" s="181">
        <v>174</v>
      </c>
      <c r="E140" s="181">
        <v>140</v>
      </c>
      <c r="F140" s="181">
        <v>90</v>
      </c>
      <c r="G140" s="100"/>
      <c r="H140" s="109">
        <f t="shared" si="9"/>
        <v>0</v>
      </c>
      <c r="I140" s="109">
        <f t="shared" si="10"/>
        <v>0</v>
      </c>
      <c r="J140" s="109">
        <f t="shared" si="11"/>
        <v>0</v>
      </c>
      <c r="L140" s="183"/>
    </row>
    <row r="141" spans="1:12" s="183" customFormat="1" ht="20.100000000000001" customHeight="1" x14ac:dyDescent="0.25">
      <c r="A141" s="227"/>
      <c r="B141" s="201" t="s">
        <v>953</v>
      </c>
      <c r="C141" s="229"/>
      <c r="D141" s="190"/>
      <c r="E141" s="190"/>
      <c r="F141" s="190"/>
      <c r="G141" s="101"/>
      <c r="H141" s="216"/>
      <c r="I141" s="216"/>
      <c r="J141" s="217"/>
    </row>
    <row r="142" spans="1:12" ht="20.100000000000001" customHeight="1" x14ac:dyDescent="0.2">
      <c r="A142" s="227" t="s">
        <v>797</v>
      </c>
      <c r="B142" s="178" t="s">
        <v>36</v>
      </c>
      <c r="C142" s="179" t="s">
        <v>7</v>
      </c>
      <c r="D142" s="181">
        <v>0</v>
      </c>
      <c r="E142" s="181">
        <v>0</v>
      </c>
      <c r="F142" s="181">
        <v>0</v>
      </c>
      <c r="G142" s="100"/>
      <c r="H142" s="109">
        <f t="shared" si="9"/>
        <v>0</v>
      </c>
      <c r="I142" s="109">
        <f t="shared" si="10"/>
        <v>0</v>
      </c>
      <c r="J142" s="109">
        <f t="shared" si="11"/>
        <v>0</v>
      </c>
      <c r="L142" s="183"/>
    </row>
    <row r="143" spans="1:12" s="183" customFormat="1" ht="20.100000000000001" customHeight="1" x14ac:dyDescent="0.25">
      <c r="A143" s="227"/>
      <c r="B143" s="201" t="s">
        <v>953</v>
      </c>
      <c r="C143" s="229"/>
      <c r="D143" s="190"/>
      <c r="E143" s="190"/>
      <c r="F143" s="190"/>
      <c r="G143" s="101"/>
      <c r="H143" s="216"/>
      <c r="I143" s="216"/>
      <c r="J143" s="217"/>
    </row>
    <row r="144" spans="1:12" s="173" customFormat="1" ht="191.25" x14ac:dyDescent="0.25">
      <c r="A144" s="241">
        <v>3.4</v>
      </c>
      <c r="B144" s="255" t="s">
        <v>719</v>
      </c>
      <c r="C144" s="169"/>
      <c r="D144" s="171"/>
      <c r="E144" s="171"/>
      <c r="F144" s="171"/>
      <c r="G144" s="98"/>
      <c r="H144" s="115"/>
      <c r="I144" s="115"/>
      <c r="J144" s="115"/>
      <c r="L144" s="183"/>
    </row>
    <row r="145" spans="1:12" s="173" customFormat="1" ht="51" x14ac:dyDescent="0.25">
      <c r="A145" s="246" t="s">
        <v>798</v>
      </c>
      <c r="B145" s="168" t="s">
        <v>23</v>
      </c>
      <c r="C145" s="169" t="s">
        <v>7</v>
      </c>
      <c r="D145" s="171">
        <v>40</v>
      </c>
      <c r="E145" s="171">
        <f>E134</f>
        <v>103</v>
      </c>
      <c r="F145" s="171">
        <f>F134</f>
        <v>183</v>
      </c>
      <c r="G145" s="98"/>
      <c r="H145" s="115">
        <f t="shared" si="9"/>
        <v>0</v>
      </c>
      <c r="I145" s="115">
        <f t="shared" si="10"/>
        <v>0</v>
      </c>
      <c r="J145" s="115">
        <f t="shared" si="11"/>
        <v>0</v>
      </c>
      <c r="L145" s="183"/>
    </row>
    <row r="146" spans="1:12" s="183" customFormat="1" ht="20.100000000000001" customHeight="1" x14ac:dyDescent="0.25">
      <c r="A146" s="227"/>
      <c r="B146" s="201" t="s">
        <v>953</v>
      </c>
      <c r="C146" s="229"/>
      <c r="D146" s="190"/>
      <c r="E146" s="190"/>
      <c r="F146" s="190"/>
      <c r="G146" s="101"/>
      <c r="H146" s="216"/>
      <c r="I146" s="216"/>
      <c r="J146" s="217"/>
    </row>
    <row r="147" spans="1:12" s="173" customFormat="1" ht="38.25" x14ac:dyDescent="0.25">
      <c r="A147" s="246" t="s">
        <v>799</v>
      </c>
      <c r="B147" s="168" t="s">
        <v>24</v>
      </c>
      <c r="C147" s="169" t="s">
        <v>7</v>
      </c>
      <c r="D147" s="171">
        <v>176</v>
      </c>
      <c r="E147" s="171">
        <v>533</v>
      </c>
      <c r="F147" s="171">
        <v>867</v>
      </c>
      <c r="G147" s="98"/>
      <c r="H147" s="115">
        <f t="shared" si="9"/>
        <v>0</v>
      </c>
      <c r="I147" s="115">
        <f t="shared" si="10"/>
        <v>0</v>
      </c>
      <c r="J147" s="115">
        <f t="shared" si="11"/>
        <v>0</v>
      </c>
      <c r="L147" s="183"/>
    </row>
    <row r="148" spans="1:12" s="183" customFormat="1" ht="20.100000000000001" customHeight="1" x14ac:dyDescent="0.25">
      <c r="A148" s="227"/>
      <c r="B148" s="201" t="s">
        <v>953</v>
      </c>
      <c r="C148" s="229"/>
      <c r="D148" s="190"/>
      <c r="E148" s="190"/>
      <c r="F148" s="190"/>
      <c r="G148" s="101"/>
      <c r="H148" s="216"/>
      <c r="I148" s="216"/>
      <c r="J148" s="217"/>
    </row>
    <row r="149" spans="1:12" s="173" customFormat="1" ht="114.75" x14ac:dyDescent="0.25">
      <c r="A149" s="246" t="s">
        <v>800</v>
      </c>
      <c r="B149" s="168" t="s">
        <v>172</v>
      </c>
      <c r="C149" s="169" t="s">
        <v>25</v>
      </c>
      <c r="D149" s="171">
        <v>27</v>
      </c>
      <c r="E149" s="171">
        <v>0</v>
      </c>
      <c r="F149" s="171">
        <v>0</v>
      </c>
      <c r="G149" s="98"/>
      <c r="H149" s="115">
        <f t="shared" si="9"/>
        <v>0</v>
      </c>
      <c r="I149" s="115">
        <f t="shared" si="10"/>
        <v>0</v>
      </c>
      <c r="J149" s="115">
        <f t="shared" si="11"/>
        <v>0</v>
      </c>
      <c r="L149" s="183"/>
    </row>
    <row r="150" spans="1:12" s="183" customFormat="1" ht="20.100000000000001" customHeight="1" x14ac:dyDescent="0.25">
      <c r="A150" s="227"/>
      <c r="B150" s="201" t="s">
        <v>953</v>
      </c>
      <c r="C150" s="229"/>
      <c r="D150" s="190"/>
      <c r="E150" s="190"/>
      <c r="F150" s="190"/>
      <c r="G150" s="101"/>
      <c r="H150" s="216"/>
      <c r="I150" s="216"/>
      <c r="J150" s="217"/>
    </row>
    <row r="151" spans="1:12" s="173" customFormat="1" x14ac:dyDescent="0.25">
      <c r="A151" s="241">
        <v>3.5</v>
      </c>
      <c r="B151" s="185" t="s">
        <v>26</v>
      </c>
      <c r="C151" s="169"/>
      <c r="D151" s="171"/>
      <c r="E151" s="171"/>
      <c r="F151" s="171"/>
      <c r="G151" s="98"/>
      <c r="H151" s="115"/>
      <c r="I151" s="115"/>
      <c r="J151" s="115"/>
      <c r="L151" s="183"/>
    </row>
    <row r="152" spans="1:12" s="173" customFormat="1" ht="76.5" x14ac:dyDescent="0.25">
      <c r="A152" s="246" t="s">
        <v>801</v>
      </c>
      <c r="B152" s="185" t="s">
        <v>718</v>
      </c>
      <c r="C152" s="169"/>
      <c r="D152" s="171"/>
      <c r="E152" s="171"/>
      <c r="F152" s="171"/>
      <c r="G152" s="98"/>
      <c r="H152" s="115"/>
      <c r="I152" s="115"/>
      <c r="J152" s="115"/>
      <c r="L152" s="183"/>
    </row>
    <row r="153" spans="1:12" ht="20.25" customHeight="1" x14ac:dyDescent="0.2">
      <c r="A153" s="227" t="s">
        <v>802</v>
      </c>
      <c r="B153" s="178" t="s">
        <v>27</v>
      </c>
      <c r="C153" s="179" t="s">
        <v>28</v>
      </c>
      <c r="D153" s="181">
        <v>4</v>
      </c>
      <c r="E153" s="181">
        <v>17</v>
      </c>
      <c r="F153" s="181">
        <v>23</v>
      </c>
      <c r="G153" s="100"/>
      <c r="H153" s="109">
        <f>G153*D153</f>
        <v>0</v>
      </c>
      <c r="I153" s="109">
        <f>G153*E153</f>
        <v>0</v>
      </c>
      <c r="J153" s="109">
        <f>G153*F153</f>
        <v>0</v>
      </c>
      <c r="L153" s="183"/>
    </row>
    <row r="154" spans="1:12" s="183" customFormat="1" ht="20.100000000000001" customHeight="1" x14ac:dyDescent="0.25">
      <c r="A154" s="227"/>
      <c r="B154" s="201" t="s">
        <v>953</v>
      </c>
      <c r="C154" s="229"/>
      <c r="D154" s="190"/>
      <c r="E154" s="190"/>
      <c r="F154" s="190"/>
      <c r="G154" s="101"/>
      <c r="H154" s="216"/>
      <c r="I154" s="216"/>
      <c r="J154" s="217"/>
    </row>
    <row r="155" spans="1:12" ht="20.25" customHeight="1" x14ac:dyDescent="0.2">
      <c r="A155" s="227" t="s">
        <v>803</v>
      </c>
      <c r="B155" s="178" t="s">
        <v>33</v>
      </c>
      <c r="C155" s="179" t="s">
        <v>28</v>
      </c>
      <c r="D155" s="181">
        <v>0</v>
      </c>
      <c r="E155" s="181">
        <v>0</v>
      </c>
      <c r="F155" s="181">
        <v>3</v>
      </c>
      <c r="G155" s="100"/>
      <c r="H155" s="109">
        <f>G155*D155</f>
        <v>0</v>
      </c>
      <c r="I155" s="109">
        <f>G155*E155</f>
        <v>0</v>
      </c>
      <c r="J155" s="109">
        <f>G155*F155</f>
        <v>0</v>
      </c>
      <c r="L155" s="183"/>
    </row>
    <row r="156" spans="1:12" s="183" customFormat="1" ht="20.100000000000001" customHeight="1" x14ac:dyDescent="0.25">
      <c r="A156" s="227"/>
      <c r="B156" s="201" t="s">
        <v>953</v>
      </c>
      <c r="C156" s="229"/>
      <c r="D156" s="190"/>
      <c r="E156" s="190"/>
      <c r="F156" s="190"/>
      <c r="G156" s="101"/>
      <c r="H156" s="216"/>
      <c r="I156" s="216"/>
      <c r="J156" s="217"/>
    </row>
    <row r="157" spans="1:12" ht="20.25" customHeight="1" x14ac:dyDescent="0.2">
      <c r="A157" s="227" t="s">
        <v>804</v>
      </c>
      <c r="B157" s="178" t="s">
        <v>717</v>
      </c>
      <c r="C157" s="179" t="s">
        <v>28</v>
      </c>
      <c r="D157" s="181">
        <v>0</v>
      </c>
      <c r="E157" s="181">
        <v>0</v>
      </c>
      <c r="F157" s="181">
        <v>0</v>
      </c>
      <c r="G157" s="100"/>
      <c r="H157" s="109">
        <f>G157*D157</f>
        <v>0</v>
      </c>
      <c r="I157" s="109">
        <f>G157*E157</f>
        <v>0</v>
      </c>
      <c r="J157" s="109">
        <f>G157*F157</f>
        <v>0</v>
      </c>
      <c r="L157" s="183"/>
    </row>
    <row r="158" spans="1:12" s="183" customFormat="1" ht="20.100000000000001" customHeight="1" x14ac:dyDescent="0.25">
      <c r="A158" s="227"/>
      <c r="B158" s="201" t="s">
        <v>953</v>
      </c>
      <c r="C158" s="229"/>
      <c r="D158" s="190"/>
      <c r="E158" s="190"/>
      <c r="F158" s="190"/>
      <c r="G158" s="101"/>
      <c r="H158" s="216"/>
      <c r="I158" s="216"/>
      <c r="J158" s="217"/>
    </row>
    <row r="159" spans="1:12" s="173" customFormat="1" ht="89.25" x14ac:dyDescent="0.25">
      <c r="A159" s="246" t="s">
        <v>805</v>
      </c>
      <c r="B159" s="168" t="s">
        <v>141</v>
      </c>
      <c r="C159" s="169" t="s">
        <v>28</v>
      </c>
      <c r="D159" s="171">
        <v>4</v>
      </c>
      <c r="E159" s="171">
        <v>19</v>
      </c>
      <c r="F159" s="171">
        <v>29</v>
      </c>
      <c r="G159" s="98"/>
      <c r="H159" s="115">
        <f>G159*D159</f>
        <v>0</v>
      </c>
      <c r="I159" s="115">
        <f>G159*E159</f>
        <v>0</v>
      </c>
      <c r="J159" s="115">
        <f>G159*F159</f>
        <v>0</v>
      </c>
      <c r="L159" s="183"/>
    </row>
    <row r="160" spans="1:12" s="183" customFormat="1" ht="20.100000000000001" customHeight="1" x14ac:dyDescent="0.25">
      <c r="A160" s="227"/>
      <c r="B160" s="201" t="s">
        <v>953</v>
      </c>
      <c r="C160" s="229"/>
      <c r="D160" s="190"/>
      <c r="E160" s="190"/>
      <c r="F160" s="190"/>
      <c r="G160" s="101"/>
      <c r="H160" s="216"/>
      <c r="I160" s="216"/>
      <c r="J160" s="217"/>
    </row>
    <row r="161" spans="1:12" ht="114.75" x14ac:dyDescent="0.2">
      <c r="A161" s="246" t="s">
        <v>806</v>
      </c>
      <c r="B161" s="256" t="s">
        <v>142</v>
      </c>
      <c r="C161" s="179"/>
      <c r="D161" s="181"/>
      <c r="E161" s="181"/>
      <c r="F161" s="181"/>
      <c r="G161" s="100"/>
      <c r="H161" s="109"/>
      <c r="I161" s="109"/>
      <c r="J161" s="109"/>
      <c r="L161" s="183"/>
    </row>
    <row r="162" spans="1:12" ht="20.25" customHeight="1" x14ac:dyDescent="0.2">
      <c r="A162" s="227" t="s">
        <v>807</v>
      </c>
      <c r="B162" s="192" t="s">
        <v>30</v>
      </c>
      <c r="C162" s="179" t="s">
        <v>28</v>
      </c>
      <c r="D162" s="181">
        <v>0</v>
      </c>
      <c r="E162" s="181">
        <v>0</v>
      </c>
      <c r="F162" s="181">
        <v>1</v>
      </c>
      <c r="G162" s="100"/>
      <c r="H162" s="109">
        <f t="shared" ref="H162:H172" si="12">G162*D162</f>
        <v>0</v>
      </c>
      <c r="I162" s="109">
        <f t="shared" ref="I162:I172" si="13">G162*E162</f>
        <v>0</v>
      </c>
      <c r="J162" s="109">
        <f t="shared" ref="J162:J172" si="14">G162*F162</f>
        <v>0</v>
      </c>
      <c r="L162" s="183"/>
    </row>
    <row r="163" spans="1:12" s="183" customFormat="1" ht="20.100000000000001" customHeight="1" x14ac:dyDescent="0.25">
      <c r="A163" s="227"/>
      <c r="B163" s="201" t="s">
        <v>953</v>
      </c>
      <c r="C163" s="229"/>
      <c r="D163" s="190"/>
      <c r="E163" s="190"/>
      <c r="F163" s="190"/>
      <c r="G163" s="101"/>
      <c r="H163" s="216"/>
      <c r="I163" s="216"/>
      <c r="J163" s="217"/>
    </row>
    <row r="164" spans="1:12" ht="20.25" customHeight="1" x14ac:dyDescent="0.2">
      <c r="A164" s="227" t="s">
        <v>808</v>
      </c>
      <c r="B164" s="192" t="s">
        <v>31</v>
      </c>
      <c r="C164" s="179" t="s">
        <v>28</v>
      </c>
      <c r="D164" s="181">
        <v>0</v>
      </c>
      <c r="E164" s="181">
        <v>3</v>
      </c>
      <c r="F164" s="181">
        <v>4</v>
      </c>
      <c r="G164" s="100"/>
      <c r="H164" s="109">
        <f t="shared" si="12"/>
        <v>0</v>
      </c>
      <c r="I164" s="109">
        <f t="shared" si="13"/>
        <v>0</v>
      </c>
      <c r="J164" s="109">
        <f t="shared" si="14"/>
        <v>0</v>
      </c>
      <c r="L164" s="183"/>
    </row>
    <row r="165" spans="1:12" s="183" customFormat="1" ht="20.100000000000001" customHeight="1" x14ac:dyDescent="0.25">
      <c r="A165" s="227"/>
      <c r="B165" s="201" t="s">
        <v>953</v>
      </c>
      <c r="C165" s="229"/>
      <c r="D165" s="190"/>
      <c r="E165" s="190"/>
      <c r="F165" s="190"/>
      <c r="G165" s="101"/>
      <c r="H165" s="216"/>
      <c r="I165" s="216"/>
      <c r="J165" s="217"/>
    </row>
    <row r="166" spans="1:12" ht="20.25" customHeight="1" x14ac:dyDescent="0.2">
      <c r="A166" s="227" t="s">
        <v>809</v>
      </c>
      <c r="B166" s="192" t="s">
        <v>32</v>
      </c>
      <c r="C166" s="179" t="s">
        <v>28</v>
      </c>
      <c r="D166" s="181">
        <v>1</v>
      </c>
      <c r="E166" s="181">
        <v>3</v>
      </c>
      <c r="F166" s="181">
        <v>4</v>
      </c>
      <c r="G166" s="100"/>
      <c r="H166" s="109">
        <f t="shared" si="12"/>
        <v>0</v>
      </c>
      <c r="I166" s="109">
        <f t="shared" si="13"/>
        <v>0</v>
      </c>
      <c r="J166" s="109">
        <f t="shared" si="14"/>
        <v>0</v>
      </c>
      <c r="L166" s="183"/>
    </row>
    <row r="167" spans="1:12" s="183" customFormat="1" ht="20.100000000000001" customHeight="1" x14ac:dyDescent="0.25">
      <c r="A167" s="227"/>
      <c r="B167" s="201" t="s">
        <v>953</v>
      </c>
      <c r="C167" s="229"/>
      <c r="D167" s="190"/>
      <c r="E167" s="190"/>
      <c r="F167" s="190"/>
      <c r="G167" s="101"/>
      <c r="H167" s="216"/>
      <c r="I167" s="216"/>
      <c r="J167" s="217"/>
    </row>
    <row r="168" spans="1:12" ht="20.25" customHeight="1" x14ac:dyDescent="0.2">
      <c r="A168" s="227" t="s">
        <v>810</v>
      </c>
      <c r="B168" s="192" t="s">
        <v>29</v>
      </c>
      <c r="C168" s="179" t="s">
        <v>28</v>
      </c>
      <c r="D168" s="181">
        <v>2</v>
      </c>
      <c r="E168" s="181">
        <v>8</v>
      </c>
      <c r="F168" s="181">
        <v>4</v>
      </c>
      <c r="G168" s="100"/>
      <c r="H168" s="109">
        <f t="shared" si="12"/>
        <v>0</v>
      </c>
      <c r="I168" s="109">
        <f t="shared" si="13"/>
        <v>0</v>
      </c>
      <c r="J168" s="109">
        <f t="shared" si="14"/>
        <v>0</v>
      </c>
      <c r="L168" s="183"/>
    </row>
    <row r="169" spans="1:12" s="183" customFormat="1" ht="20.100000000000001" customHeight="1" x14ac:dyDescent="0.25">
      <c r="A169" s="227"/>
      <c r="B169" s="201" t="s">
        <v>953</v>
      </c>
      <c r="C169" s="229"/>
      <c r="D169" s="190"/>
      <c r="E169" s="190"/>
      <c r="F169" s="190"/>
      <c r="G169" s="101"/>
      <c r="H169" s="216"/>
      <c r="I169" s="216"/>
      <c r="J169" s="217"/>
    </row>
    <row r="170" spans="1:12" s="173" customFormat="1" ht="140.25" x14ac:dyDescent="0.25">
      <c r="A170" s="246" t="s">
        <v>811</v>
      </c>
      <c r="B170" s="255" t="s">
        <v>91</v>
      </c>
      <c r="C170" s="169" t="s">
        <v>25</v>
      </c>
      <c r="D170" s="171">
        <v>10</v>
      </c>
      <c r="E170" s="171">
        <v>0</v>
      </c>
      <c r="F170" s="171">
        <v>0</v>
      </c>
      <c r="G170" s="98"/>
      <c r="H170" s="115">
        <f t="shared" si="12"/>
        <v>0</v>
      </c>
      <c r="I170" s="115">
        <f t="shared" si="13"/>
        <v>0</v>
      </c>
      <c r="J170" s="115">
        <f t="shared" si="14"/>
        <v>0</v>
      </c>
      <c r="L170" s="183"/>
    </row>
    <row r="171" spans="1:12" s="183" customFormat="1" ht="20.100000000000001" customHeight="1" x14ac:dyDescent="0.25">
      <c r="A171" s="227"/>
      <c r="B171" s="201" t="s">
        <v>953</v>
      </c>
      <c r="C171" s="229"/>
      <c r="D171" s="190"/>
      <c r="E171" s="190"/>
      <c r="F171" s="190"/>
      <c r="G171" s="101"/>
      <c r="H171" s="216"/>
      <c r="I171" s="216"/>
      <c r="J171" s="217"/>
    </row>
    <row r="172" spans="1:12" s="173" customFormat="1" ht="140.25" x14ac:dyDescent="0.25">
      <c r="A172" s="246" t="s">
        <v>812</v>
      </c>
      <c r="B172" s="257" t="s">
        <v>173</v>
      </c>
      <c r="C172" s="169" t="s">
        <v>28</v>
      </c>
      <c r="D172" s="171">
        <v>0</v>
      </c>
      <c r="E172" s="171">
        <v>0</v>
      </c>
      <c r="F172" s="171">
        <v>2</v>
      </c>
      <c r="G172" s="98"/>
      <c r="H172" s="115">
        <f t="shared" si="12"/>
        <v>0</v>
      </c>
      <c r="I172" s="115">
        <f t="shared" si="13"/>
        <v>0</v>
      </c>
      <c r="J172" s="115">
        <f t="shared" si="14"/>
        <v>0</v>
      </c>
      <c r="L172" s="183"/>
    </row>
    <row r="173" spans="1:12" s="183" customFormat="1" ht="20.100000000000001" customHeight="1" x14ac:dyDescent="0.25">
      <c r="A173" s="227"/>
      <c r="B173" s="201" t="s">
        <v>953</v>
      </c>
      <c r="C173" s="229"/>
      <c r="D173" s="190"/>
      <c r="E173" s="190"/>
      <c r="F173" s="190"/>
      <c r="G173" s="101"/>
      <c r="H173" s="216"/>
      <c r="I173" s="216"/>
      <c r="J173" s="217"/>
    </row>
    <row r="174" spans="1:12" s="183" customFormat="1" ht="12" customHeight="1" x14ac:dyDescent="0.25">
      <c r="A174" s="243"/>
      <c r="B174" s="205"/>
      <c r="C174" s="188"/>
      <c r="D174" s="190"/>
      <c r="E174" s="190"/>
      <c r="F174" s="190"/>
      <c r="G174" s="101"/>
      <c r="H174" s="216"/>
      <c r="I174" s="216"/>
      <c r="J174" s="217"/>
    </row>
    <row r="175" spans="1:12" s="183" customFormat="1" ht="30" customHeight="1" x14ac:dyDescent="0.25">
      <c r="A175" s="230"/>
      <c r="B175" s="192" t="s">
        <v>54</v>
      </c>
      <c r="C175" s="193"/>
      <c r="D175" s="244"/>
      <c r="E175" s="195"/>
      <c r="F175" s="196"/>
      <c r="G175" s="102"/>
      <c r="H175" s="109">
        <f>SUM(H132:H174)</f>
        <v>0</v>
      </c>
      <c r="I175" s="109">
        <f>SUM(I132:I174)</f>
        <v>0</v>
      </c>
      <c r="J175" s="109">
        <f>SUM(J132:J174)</f>
        <v>0</v>
      </c>
    </row>
    <row r="176" spans="1:12" ht="30" customHeight="1" x14ac:dyDescent="0.2">
      <c r="A176" s="223"/>
      <c r="B176" s="160" t="s">
        <v>926</v>
      </c>
      <c r="C176" s="161"/>
      <c r="D176" s="162"/>
      <c r="E176" s="162"/>
      <c r="F176" s="162"/>
      <c r="G176" s="96"/>
      <c r="H176" s="212"/>
      <c r="I176" s="212"/>
      <c r="J176" s="212"/>
      <c r="L176" s="183"/>
    </row>
    <row r="177" spans="1:12" s="173" customFormat="1" ht="165.75" x14ac:dyDescent="0.25">
      <c r="A177" s="241" t="s">
        <v>95</v>
      </c>
      <c r="B177" s="258" t="s">
        <v>643</v>
      </c>
      <c r="C177" s="169" t="s">
        <v>7</v>
      </c>
      <c r="D177" s="171">
        <v>247</v>
      </c>
      <c r="E177" s="171">
        <v>337</v>
      </c>
      <c r="F177" s="171">
        <v>241</v>
      </c>
      <c r="G177" s="98"/>
      <c r="H177" s="115">
        <f>G177*D177</f>
        <v>0</v>
      </c>
      <c r="I177" s="115">
        <f>G177*E177</f>
        <v>0</v>
      </c>
      <c r="J177" s="115">
        <f>G177*F177</f>
        <v>0</v>
      </c>
      <c r="L177" s="183"/>
    </row>
    <row r="178" spans="1:12" s="183" customFormat="1" ht="20.100000000000001" customHeight="1" x14ac:dyDescent="0.25">
      <c r="A178" s="241"/>
      <c r="B178" s="201" t="s">
        <v>953</v>
      </c>
      <c r="C178" s="229"/>
      <c r="D178" s="190"/>
      <c r="E178" s="190"/>
      <c r="F178" s="190"/>
      <c r="G178" s="101"/>
      <c r="H178" s="216"/>
      <c r="I178" s="216"/>
      <c r="J178" s="217"/>
    </row>
    <row r="179" spans="1:12" s="173" customFormat="1" ht="165.75" x14ac:dyDescent="0.25">
      <c r="A179" s="241" t="s">
        <v>96</v>
      </c>
      <c r="B179" s="185" t="s">
        <v>644</v>
      </c>
      <c r="C179" s="169" t="s">
        <v>7</v>
      </c>
      <c r="D179" s="171">
        <v>72</v>
      </c>
      <c r="E179" s="171">
        <v>62</v>
      </c>
      <c r="F179" s="171">
        <v>60</v>
      </c>
      <c r="G179" s="98"/>
      <c r="H179" s="115">
        <f>G179*D179</f>
        <v>0</v>
      </c>
      <c r="I179" s="115">
        <f>G179*E179</f>
        <v>0</v>
      </c>
      <c r="J179" s="115">
        <f>G179*F179</f>
        <v>0</v>
      </c>
      <c r="L179" s="183"/>
    </row>
    <row r="180" spans="1:12" s="183" customFormat="1" ht="20.100000000000001" customHeight="1" x14ac:dyDescent="0.25">
      <c r="A180" s="241"/>
      <c r="B180" s="201" t="s">
        <v>953</v>
      </c>
      <c r="C180" s="229"/>
      <c r="D180" s="190"/>
      <c r="E180" s="190"/>
      <c r="F180" s="190"/>
      <c r="G180" s="101"/>
      <c r="H180" s="216"/>
      <c r="I180" s="216"/>
      <c r="J180" s="217"/>
    </row>
    <row r="181" spans="1:12" ht="165.75" x14ac:dyDescent="0.2">
      <c r="A181" s="241" t="s">
        <v>368</v>
      </c>
      <c r="B181" s="185" t="s">
        <v>174</v>
      </c>
      <c r="C181" s="179"/>
      <c r="D181" s="181"/>
      <c r="E181" s="181"/>
      <c r="F181" s="181"/>
      <c r="G181" s="100"/>
      <c r="H181" s="109"/>
      <c r="I181" s="109"/>
      <c r="J181" s="109"/>
      <c r="L181" s="183"/>
    </row>
    <row r="182" spans="1:12" s="183" customFormat="1" ht="51" x14ac:dyDescent="0.25">
      <c r="A182" s="227" t="s">
        <v>763</v>
      </c>
      <c r="B182" s="178" t="s">
        <v>143</v>
      </c>
      <c r="C182" s="179" t="s">
        <v>25</v>
      </c>
      <c r="D182" s="181">
        <v>26</v>
      </c>
      <c r="E182" s="181">
        <v>41</v>
      </c>
      <c r="F182" s="181">
        <v>30</v>
      </c>
      <c r="G182" s="100"/>
      <c r="H182" s="109">
        <f t="shared" ref="H182:H198" si="15">G182*D182</f>
        <v>0</v>
      </c>
      <c r="I182" s="109">
        <f t="shared" ref="I182:I198" si="16">G182*E182</f>
        <v>0</v>
      </c>
      <c r="J182" s="109">
        <f t="shared" ref="J182:J198" si="17">G182*F182</f>
        <v>0</v>
      </c>
    </row>
    <row r="183" spans="1:12" s="183" customFormat="1" ht="20.100000000000001" customHeight="1" x14ac:dyDescent="0.25">
      <c r="A183" s="227"/>
      <c r="B183" s="201" t="s">
        <v>953</v>
      </c>
      <c r="C183" s="229"/>
      <c r="D183" s="190"/>
      <c r="E183" s="190"/>
      <c r="F183" s="190"/>
      <c r="G183" s="101"/>
      <c r="H183" s="216"/>
      <c r="I183" s="216"/>
      <c r="J183" s="217"/>
    </row>
    <row r="184" spans="1:12" s="183" customFormat="1" ht="63.75" x14ac:dyDescent="0.25">
      <c r="A184" s="241" t="s">
        <v>370</v>
      </c>
      <c r="B184" s="178" t="s">
        <v>144</v>
      </c>
      <c r="C184" s="259" t="s">
        <v>28</v>
      </c>
      <c r="D184" s="181">
        <v>3</v>
      </c>
      <c r="E184" s="181">
        <v>10</v>
      </c>
      <c r="F184" s="181">
        <v>6</v>
      </c>
      <c r="G184" s="100"/>
      <c r="H184" s="109">
        <f t="shared" si="15"/>
        <v>0</v>
      </c>
      <c r="I184" s="109">
        <f t="shared" si="16"/>
        <v>0</v>
      </c>
      <c r="J184" s="109">
        <f t="shared" si="17"/>
        <v>0</v>
      </c>
    </row>
    <row r="185" spans="1:12" s="183" customFormat="1" ht="20.100000000000001" customHeight="1" x14ac:dyDescent="0.25">
      <c r="A185" s="227"/>
      <c r="B185" s="201" t="s">
        <v>953</v>
      </c>
      <c r="C185" s="229"/>
      <c r="D185" s="190"/>
      <c r="E185" s="190"/>
      <c r="F185" s="190"/>
      <c r="G185" s="101"/>
      <c r="H185" s="216"/>
      <c r="I185" s="216"/>
      <c r="J185" s="217"/>
    </row>
    <row r="186" spans="1:12" s="183" customFormat="1" ht="51" x14ac:dyDescent="0.25">
      <c r="A186" s="241" t="s">
        <v>465</v>
      </c>
      <c r="B186" s="178" t="s">
        <v>145</v>
      </c>
      <c r="C186" s="259" t="s">
        <v>28</v>
      </c>
      <c r="D186" s="181">
        <v>3</v>
      </c>
      <c r="E186" s="181">
        <v>10</v>
      </c>
      <c r="F186" s="181">
        <v>6</v>
      </c>
      <c r="G186" s="100"/>
      <c r="H186" s="109">
        <f t="shared" si="15"/>
        <v>0</v>
      </c>
      <c r="I186" s="109">
        <f t="shared" si="16"/>
        <v>0</v>
      </c>
      <c r="J186" s="109">
        <f t="shared" si="17"/>
        <v>0</v>
      </c>
    </row>
    <row r="187" spans="1:12" s="183" customFormat="1" ht="20.100000000000001" customHeight="1" x14ac:dyDescent="0.25">
      <c r="A187" s="227"/>
      <c r="B187" s="201" t="s">
        <v>953</v>
      </c>
      <c r="C187" s="229"/>
      <c r="D187" s="190"/>
      <c r="E187" s="190"/>
      <c r="F187" s="190"/>
      <c r="G187" s="101"/>
      <c r="H187" s="216"/>
      <c r="I187" s="216"/>
      <c r="J187" s="217"/>
    </row>
    <row r="188" spans="1:12" s="183" customFormat="1" ht="20.100000000000001" customHeight="1" x14ac:dyDescent="0.25">
      <c r="A188" s="242" t="s">
        <v>467</v>
      </c>
      <c r="B188" s="178" t="s">
        <v>38</v>
      </c>
      <c r="C188" s="179" t="s">
        <v>25</v>
      </c>
      <c r="D188" s="181">
        <f>D182</f>
        <v>26</v>
      </c>
      <c r="E188" s="181">
        <f>E182</f>
        <v>41</v>
      </c>
      <c r="F188" s="181">
        <f>F182</f>
        <v>30</v>
      </c>
      <c r="G188" s="100"/>
      <c r="H188" s="109">
        <f t="shared" si="15"/>
        <v>0</v>
      </c>
      <c r="I188" s="109">
        <f t="shared" si="16"/>
        <v>0</v>
      </c>
      <c r="J188" s="109">
        <f t="shared" si="17"/>
        <v>0</v>
      </c>
    </row>
    <row r="189" spans="1:12" s="183" customFormat="1" ht="20.100000000000001" customHeight="1" x14ac:dyDescent="0.25">
      <c r="A189" s="242"/>
      <c r="B189" s="201" t="s">
        <v>953</v>
      </c>
      <c r="C189" s="229"/>
      <c r="D189" s="190"/>
      <c r="E189" s="190"/>
      <c r="F189" s="190"/>
      <c r="G189" s="101"/>
      <c r="H189" s="216"/>
      <c r="I189" s="216"/>
      <c r="J189" s="217"/>
    </row>
    <row r="190" spans="1:12" s="183" customFormat="1" ht="20.100000000000001" customHeight="1" x14ac:dyDescent="0.25">
      <c r="A190" s="242" t="s">
        <v>469</v>
      </c>
      <c r="B190" s="178" t="s">
        <v>37</v>
      </c>
      <c r="C190" s="179" t="s">
        <v>25</v>
      </c>
      <c r="D190" s="181">
        <f>D182</f>
        <v>26</v>
      </c>
      <c r="E190" s="181">
        <f>E182</f>
        <v>41</v>
      </c>
      <c r="F190" s="181">
        <f>F182</f>
        <v>30</v>
      </c>
      <c r="G190" s="100"/>
      <c r="H190" s="109">
        <f t="shared" si="15"/>
        <v>0</v>
      </c>
      <c r="I190" s="109">
        <f t="shared" si="16"/>
        <v>0</v>
      </c>
      <c r="J190" s="109">
        <f t="shared" si="17"/>
        <v>0</v>
      </c>
    </row>
    <row r="191" spans="1:12" s="183" customFormat="1" ht="20.100000000000001" customHeight="1" x14ac:dyDescent="0.25">
      <c r="A191" s="242"/>
      <c r="B191" s="201" t="s">
        <v>953</v>
      </c>
      <c r="C191" s="229"/>
      <c r="D191" s="190"/>
      <c r="E191" s="190"/>
      <c r="F191" s="190"/>
      <c r="G191" s="101"/>
      <c r="H191" s="216"/>
      <c r="I191" s="216"/>
      <c r="J191" s="217"/>
    </row>
    <row r="192" spans="1:12" s="183" customFormat="1" ht="20.100000000000001" customHeight="1" x14ac:dyDescent="0.25">
      <c r="A192" s="260" t="s">
        <v>471</v>
      </c>
      <c r="B192" s="178" t="s">
        <v>39</v>
      </c>
      <c r="C192" s="259" t="s">
        <v>28</v>
      </c>
      <c r="D192" s="181">
        <v>3</v>
      </c>
      <c r="E192" s="181">
        <v>10</v>
      </c>
      <c r="F192" s="181">
        <v>6</v>
      </c>
      <c r="G192" s="100"/>
      <c r="H192" s="109">
        <f t="shared" si="15"/>
        <v>0</v>
      </c>
      <c r="I192" s="109">
        <f t="shared" si="16"/>
        <v>0</v>
      </c>
      <c r="J192" s="109">
        <f t="shared" si="17"/>
        <v>0</v>
      </c>
    </row>
    <row r="193" spans="1:12" s="183" customFormat="1" ht="20.100000000000001" customHeight="1" x14ac:dyDescent="0.25">
      <c r="A193" s="242"/>
      <c r="B193" s="201" t="s">
        <v>953</v>
      </c>
      <c r="C193" s="229"/>
      <c r="D193" s="190"/>
      <c r="E193" s="190"/>
      <c r="F193" s="190"/>
      <c r="G193" s="101"/>
      <c r="H193" s="216"/>
      <c r="I193" s="216"/>
      <c r="J193" s="217"/>
    </row>
    <row r="194" spans="1:12" s="183" customFormat="1" ht="20.100000000000001" customHeight="1" x14ac:dyDescent="0.25">
      <c r="A194" s="260" t="s">
        <v>927</v>
      </c>
      <c r="B194" s="178" t="s">
        <v>115</v>
      </c>
      <c r="C194" s="259" t="s">
        <v>28</v>
      </c>
      <c r="D194" s="181">
        <v>3</v>
      </c>
      <c r="E194" s="181">
        <v>10</v>
      </c>
      <c r="F194" s="181">
        <v>6</v>
      </c>
      <c r="G194" s="100"/>
      <c r="H194" s="109">
        <f t="shared" si="15"/>
        <v>0</v>
      </c>
      <c r="I194" s="109">
        <f t="shared" si="16"/>
        <v>0</v>
      </c>
      <c r="J194" s="109">
        <f t="shared" si="17"/>
        <v>0</v>
      </c>
    </row>
    <row r="195" spans="1:12" s="183" customFormat="1" ht="20.100000000000001" customHeight="1" x14ac:dyDescent="0.25">
      <c r="A195" s="242"/>
      <c r="B195" s="201" t="s">
        <v>953</v>
      </c>
      <c r="C195" s="229"/>
      <c r="D195" s="190"/>
      <c r="E195" s="190"/>
      <c r="F195" s="190"/>
      <c r="G195" s="101"/>
      <c r="H195" s="216"/>
      <c r="I195" s="216"/>
      <c r="J195" s="217"/>
    </row>
    <row r="196" spans="1:12" s="183" customFormat="1" ht="20.100000000000001" customHeight="1" x14ac:dyDescent="0.25">
      <c r="A196" s="261" t="s">
        <v>932</v>
      </c>
      <c r="B196" s="178" t="s">
        <v>116</v>
      </c>
      <c r="C196" s="259" t="s">
        <v>28</v>
      </c>
      <c r="D196" s="181">
        <v>3</v>
      </c>
      <c r="E196" s="181">
        <v>10</v>
      </c>
      <c r="F196" s="181">
        <v>6</v>
      </c>
      <c r="G196" s="100"/>
      <c r="H196" s="109">
        <f t="shared" si="15"/>
        <v>0</v>
      </c>
      <c r="I196" s="109">
        <f t="shared" si="16"/>
        <v>0</v>
      </c>
      <c r="J196" s="109">
        <f t="shared" si="17"/>
        <v>0</v>
      </c>
    </row>
    <row r="197" spans="1:12" s="183" customFormat="1" ht="20.100000000000001" customHeight="1" x14ac:dyDescent="0.25">
      <c r="A197" s="262"/>
      <c r="B197" s="201" t="s">
        <v>953</v>
      </c>
      <c r="C197" s="229"/>
      <c r="D197" s="190"/>
      <c r="E197" s="190"/>
      <c r="F197" s="190"/>
      <c r="G197" s="101"/>
      <c r="H197" s="216"/>
      <c r="I197" s="216"/>
      <c r="J197" s="217"/>
    </row>
    <row r="198" spans="1:12" s="183" customFormat="1" ht="20.100000000000001" customHeight="1" x14ac:dyDescent="0.25">
      <c r="A198" s="263" t="s">
        <v>928</v>
      </c>
      <c r="B198" s="178" t="s">
        <v>117</v>
      </c>
      <c r="C198" s="259" t="s">
        <v>28</v>
      </c>
      <c r="D198" s="181">
        <v>3</v>
      </c>
      <c r="E198" s="181">
        <v>10</v>
      </c>
      <c r="F198" s="181">
        <v>6</v>
      </c>
      <c r="G198" s="100"/>
      <c r="H198" s="109">
        <f t="shared" si="15"/>
        <v>0</v>
      </c>
      <c r="I198" s="109">
        <f t="shared" si="16"/>
        <v>0</v>
      </c>
      <c r="J198" s="109">
        <f t="shared" si="17"/>
        <v>0</v>
      </c>
    </row>
    <row r="199" spans="1:12" s="183" customFormat="1" ht="20.100000000000001" customHeight="1" x14ac:dyDescent="0.25">
      <c r="A199" s="227"/>
      <c r="B199" s="201" t="s">
        <v>953</v>
      </c>
      <c r="C199" s="229"/>
      <c r="D199" s="190"/>
      <c r="E199" s="190"/>
      <c r="F199" s="190"/>
      <c r="G199" s="101"/>
      <c r="H199" s="216"/>
      <c r="I199" s="216"/>
      <c r="J199" s="217"/>
    </row>
    <row r="200" spans="1:12" s="265" customFormat="1" ht="178.5" x14ac:dyDescent="0.25">
      <c r="A200" s="264" t="s">
        <v>929</v>
      </c>
      <c r="B200" s="178" t="s">
        <v>716</v>
      </c>
      <c r="C200" s="259"/>
      <c r="D200" s="181"/>
      <c r="E200" s="181"/>
      <c r="F200" s="181"/>
      <c r="G200" s="100"/>
      <c r="H200" s="109"/>
      <c r="I200" s="109"/>
      <c r="J200" s="109"/>
      <c r="L200" s="183"/>
    </row>
    <row r="201" spans="1:12" ht="51" x14ac:dyDescent="0.2">
      <c r="A201" s="227" t="s">
        <v>930</v>
      </c>
      <c r="B201" s="168" t="s">
        <v>92</v>
      </c>
      <c r="C201" s="179" t="s">
        <v>7</v>
      </c>
      <c r="D201" s="181">
        <f>D179</f>
        <v>72</v>
      </c>
      <c r="E201" s="181">
        <f>E179</f>
        <v>62</v>
      </c>
      <c r="F201" s="181">
        <f>F179</f>
        <v>60</v>
      </c>
      <c r="G201" s="100"/>
      <c r="H201" s="109">
        <f>G201*D201</f>
        <v>0</v>
      </c>
      <c r="I201" s="109">
        <f>G201*E201</f>
        <v>0</v>
      </c>
      <c r="J201" s="109">
        <f>G201*F201</f>
        <v>0</v>
      </c>
      <c r="L201" s="183"/>
    </row>
    <row r="202" spans="1:12" s="183" customFormat="1" ht="20.100000000000001" customHeight="1" x14ac:dyDescent="0.25">
      <c r="A202" s="227"/>
      <c r="B202" s="201" t="s">
        <v>953</v>
      </c>
      <c r="C202" s="229"/>
      <c r="D202" s="190"/>
      <c r="E202" s="190"/>
      <c r="F202" s="190"/>
      <c r="G202" s="101"/>
      <c r="H202" s="216"/>
      <c r="I202" s="216"/>
      <c r="J202" s="217"/>
    </row>
    <row r="203" spans="1:12" ht="30" customHeight="1" x14ac:dyDescent="0.2">
      <c r="A203" s="227" t="s">
        <v>931</v>
      </c>
      <c r="B203" s="168" t="s">
        <v>146</v>
      </c>
      <c r="C203" s="179" t="s">
        <v>7</v>
      </c>
      <c r="D203" s="181">
        <v>316</v>
      </c>
      <c r="E203" s="181">
        <v>308</v>
      </c>
      <c r="F203" s="181">
        <v>221</v>
      </c>
      <c r="G203" s="100"/>
      <c r="H203" s="109">
        <f>G203*D203</f>
        <v>0</v>
      </c>
      <c r="I203" s="109">
        <f>G203*E203</f>
        <v>0</v>
      </c>
      <c r="J203" s="109">
        <f>G203*F203</f>
        <v>0</v>
      </c>
      <c r="L203" s="183"/>
    </row>
    <row r="204" spans="1:12" s="183" customFormat="1" ht="20.100000000000001" customHeight="1" x14ac:dyDescent="0.25">
      <c r="A204" s="227"/>
      <c r="B204" s="201" t="s">
        <v>953</v>
      </c>
      <c r="C204" s="229"/>
      <c r="D204" s="190"/>
      <c r="E204" s="190"/>
      <c r="F204" s="190"/>
      <c r="G204" s="101"/>
      <c r="H204" s="216"/>
      <c r="I204" s="216"/>
      <c r="J204" s="217"/>
    </row>
    <row r="205" spans="1:12" s="183" customFormat="1" ht="12" customHeight="1" x14ac:dyDescent="0.25">
      <c r="A205" s="243"/>
      <c r="B205" s="205"/>
      <c r="C205" s="188"/>
      <c r="D205" s="190"/>
      <c r="E205" s="190"/>
      <c r="F205" s="190"/>
      <c r="G205" s="101"/>
      <c r="H205" s="216"/>
      <c r="I205" s="216"/>
      <c r="J205" s="217"/>
    </row>
    <row r="206" spans="1:12" s="183" customFormat="1" ht="30" customHeight="1" x14ac:dyDescent="0.25">
      <c r="A206" s="230"/>
      <c r="B206" s="192" t="s">
        <v>55</v>
      </c>
      <c r="C206" s="193"/>
      <c r="D206" s="244"/>
      <c r="E206" s="195"/>
      <c r="F206" s="196"/>
      <c r="G206" s="102"/>
      <c r="H206" s="109">
        <f>SUM(H177:H205)</f>
        <v>0</v>
      </c>
      <c r="I206" s="109">
        <f>SUM(I177:I205)</f>
        <v>0</v>
      </c>
      <c r="J206" s="109">
        <f>SUM(J177:J205)</f>
        <v>0</v>
      </c>
    </row>
    <row r="207" spans="1:12" s="183" customFormat="1" ht="30" customHeight="1" x14ac:dyDescent="0.25">
      <c r="A207" s="12"/>
      <c r="B207" s="13" t="s">
        <v>933</v>
      </c>
      <c r="C207" s="14"/>
      <c r="D207" s="266"/>
      <c r="E207" s="266"/>
      <c r="F207" s="266"/>
      <c r="G207" s="108"/>
      <c r="H207" s="282"/>
      <c r="I207" s="282"/>
      <c r="J207" s="282"/>
    </row>
    <row r="208" spans="1:12" s="183" customFormat="1" ht="30" customHeight="1" x14ac:dyDescent="0.25">
      <c r="A208" s="12" t="s">
        <v>764</v>
      </c>
      <c r="B208" s="13" t="s">
        <v>175</v>
      </c>
      <c r="C208" s="14"/>
      <c r="D208" s="266"/>
      <c r="E208" s="266"/>
      <c r="F208" s="266"/>
      <c r="G208" s="108"/>
      <c r="H208" s="282"/>
      <c r="I208" s="282"/>
      <c r="J208" s="282"/>
    </row>
    <row r="209" spans="1:12" s="173" customFormat="1" ht="102" x14ac:dyDescent="0.25">
      <c r="A209" s="15" t="s">
        <v>765</v>
      </c>
      <c r="B209" s="16" t="s">
        <v>176</v>
      </c>
      <c r="C209" s="17"/>
      <c r="D209" s="171"/>
      <c r="E209" s="171"/>
      <c r="F209" s="171"/>
      <c r="G209" s="98"/>
      <c r="H209" s="115"/>
      <c r="I209" s="115"/>
      <c r="J209" s="115"/>
      <c r="L209" s="183"/>
    </row>
    <row r="210" spans="1:12" s="183" customFormat="1" ht="20.100000000000001" customHeight="1" x14ac:dyDescent="0.25">
      <c r="A210" s="18" t="s">
        <v>119</v>
      </c>
      <c r="B210" s="19" t="s">
        <v>177</v>
      </c>
      <c r="C210" s="20" t="s">
        <v>88</v>
      </c>
      <c r="D210" s="181">
        <v>41</v>
      </c>
      <c r="E210" s="181">
        <v>53</v>
      </c>
      <c r="F210" s="181">
        <v>30</v>
      </c>
      <c r="G210" s="100"/>
      <c r="H210" s="109">
        <f t="shared" ref="H210:H220" si="18">G210*D210</f>
        <v>0</v>
      </c>
      <c r="I210" s="109">
        <f t="shared" ref="I210:I220" si="19">G210*E210</f>
        <v>0</v>
      </c>
      <c r="J210" s="109">
        <f t="shared" ref="J210:J220" si="20">G210*F210</f>
        <v>0</v>
      </c>
    </row>
    <row r="211" spans="1:12" s="183" customFormat="1" ht="20.100000000000001" customHeight="1" x14ac:dyDescent="0.25">
      <c r="A211" s="227"/>
      <c r="B211" s="201" t="s">
        <v>953</v>
      </c>
      <c r="C211" s="229"/>
      <c r="D211" s="190"/>
      <c r="E211" s="190"/>
      <c r="F211" s="190"/>
      <c r="G211" s="101"/>
      <c r="H211" s="216"/>
      <c r="I211" s="216"/>
      <c r="J211" s="217"/>
    </row>
    <row r="212" spans="1:12" s="183" customFormat="1" ht="20.100000000000001" customHeight="1" x14ac:dyDescent="0.25">
      <c r="A212" s="18" t="s">
        <v>120</v>
      </c>
      <c r="B212" s="19" t="s">
        <v>178</v>
      </c>
      <c r="C212" s="20" t="s">
        <v>88</v>
      </c>
      <c r="D212" s="181">
        <v>23</v>
      </c>
      <c r="E212" s="181">
        <v>47</v>
      </c>
      <c r="F212" s="181">
        <v>30</v>
      </c>
      <c r="G212" s="100"/>
      <c r="H212" s="109">
        <f t="shared" si="18"/>
        <v>0</v>
      </c>
      <c r="I212" s="109">
        <f t="shared" si="19"/>
        <v>0</v>
      </c>
      <c r="J212" s="109">
        <f t="shared" si="20"/>
        <v>0</v>
      </c>
    </row>
    <row r="213" spans="1:12" s="183" customFormat="1" ht="20.100000000000001" customHeight="1" x14ac:dyDescent="0.25">
      <c r="A213" s="227"/>
      <c r="B213" s="201" t="s">
        <v>953</v>
      </c>
      <c r="C213" s="229"/>
      <c r="D213" s="190"/>
      <c r="E213" s="190"/>
      <c r="F213" s="190"/>
      <c r="G213" s="101"/>
      <c r="H213" s="216"/>
      <c r="I213" s="216"/>
      <c r="J213" s="217"/>
    </row>
    <row r="214" spans="1:12" s="183" customFormat="1" ht="20.100000000000001" customHeight="1" x14ac:dyDescent="0.25">
      <c r="A214" s="18" t="s">
        <v>179</v>
      </c>
      <c r="B214" s="19" t="s">
        <v>180</v>
      </c>
      <c r="C214" s="20" t="s">
        <v>88</v>
      </c>
      <c r="D214" s="244">
        <v>26</v>
      </c>
      <c r="E214" s="244">
        <v>31</v>
      </c>
      <c r="F214" s="244">
        <v>13</v>
      </c>
      <c r="G214" s="100"/>
      <c r="H214" s="109">
        <f t="shared" si="18"/>
        <v>0</v>
      </c>
      <c r="I214" s="109">
        <f t="shared" si="19"/>
        <v>0</v>
      </c>
      <c r="J214" s="109">
        <f t="shared" si="20"/>
        <v>0</v>
      </c>
    </row>
    <row r="215" spans="1:12" s="183" customFormat="1" ht="20.100000000000001" customHeight="1" x14ac:dyDescent="0.25">
      <c r="A215" s="227"/>
      <c r="B215" s="201" t="s">
        <v>953</v>
      </c>
      <c r="C215" s="229"/>
      <c r="D215" s="190"/>
      <c r="E215" s="190"/>
      <c r="F215" s="190"/>
      <c r="G215" s="101"/>
      <c r="H215" s="216"/>
      <c r="I215" s="216"/>
      <c r="J215" s="217"/>
    </row>
    <row r="216" spans="1:12" s="183" customFormat="1" ht="20.100000000000001" customHeight="1" x14ac:dyDescent="0.25">
      <c r="A216" s="18" t="s">
        <v>181</v>
      </c>
      <c r="B216" s="19" t="s">
        <v>182</v>
      </c>
      <c r="C216" s="20" t="s">
        <v>88</v>
      </c>
      <c r="D216" s="181">
        <v>7</v>
      </c>
      <c r="E216" s="181">
        <v>80</v>
      </c>
      <c r="F216" s="181">
        <v>83</v>
      </c>
      <c r="G216" s="100"/>
      <c r="H216" s="109">
        <f t="shared" si="18"/>
        <v>0</v>
      </c>
      <c r="I216" s="109">
        <f t="shared" si="19"/>
        <v>0</v>
      </c>
      <c r="J216" s="109">
        <f t="shared" si="20"/>
        <v>0</v>
      </c>
    </row>
    <row r="217" spans="1:12" s="183" customFormat="1" ht="20.100000000000001" customHeight="1" x14ac:dyDescent="0.25">
      <c r="A217" s="227"/>
      <c r="B217" s="201" t="s">
        <v>953</v>
      </c>
      <c r="C217" s="229"/>
      <c r="D217" s="190"/>
      <c r="E217" s="190"/>
      <c r="F217" s="190"/>
      <c r="G217" s="101"/>
      <c r="H217" s="216"/>
      <c r="I217" s="216"/>
      <c r="J217" s="217"/>
    </row>
    <row r="218" spans="1:12" s="183" customFormat="1" ht="20.100000000000001" customHeight="1" x14ac:dyDescent="0.25">
      <c r="A218" s="18" t="s">
        <v>183</v>
      </c>
      <c r="B218" s="19" t="s">
        <v>184</v>
      </c>
      <c r="C218" s="20" t="s">
        <v>88</v>
      </c>
      <c r="D218" s="181">
        <v>7</v>
      </c>
      <c r="E218" s="181">
        <v>35</v>
      </c>
      <c r="F218" s="181">
        <v>38</v>
      </c>
      <c r="G218" s="100"/>
      <c r="H218" s="109">
        <f t="shared" si="18"/>
        <v>0</v>
      </c>
      <c r="I218" s="109">
        <f t="shared" si="19"/>
        <v>0</v>
      </c>
      <c r="J218" s="109">
        <f t="shared" si="20"/>
        <v>0</v>
      </c>
    </row>
    <row r="219" spans="1:12" s="183" customFormat="1" ht="20.100000000000001" customHeight="1" x14ac:dyDescent="0.25">
      <c r="A219" s="227"/>
      <c r="B219" s="201" t="s">
        <v>953</v>
      </c>
      <c r="C219" s="229"/>
      <c r="D219" s="190"/>
      <c r="E219" s="190"/>
      <c r="F219" s="190"/>
      <c r="G219" s="101"/>
      <c r="H219" s="216"/>
      <c r="I219" s="216"/>
      <c r="J219" s="217"/>
    </row>
    <row r="220" spans="1:12" s="183" customFormat="1" ht="20.100000000000001" customHeight="1" x14ac:dyDescent="0.25">
      <c r="A220" s="18" t="s">
        <v>185</v>
      </c>
      <c r="B220" s="19" t="s">
        <v>186</v>
      </c>
      <c r="C220" s="20" t="s">
        <v>88</v>
      </c>
      <c r="D220" s="181">
        <v>0</v>
      </c>
      <c r="E220" s="181">
        <v>51</v>
      </c>
      <c r="F220" s="181">
        <v>48</v>
      </c>
      <c r="G220" s="100"/>
      <c r="H220" s="109">
        <f t="shared" si="18"/>
        <v>0</v>
      </c>
      <c r="I220" s="109">
        <f t="shared" si="19"/>
        <v>0</v>
      </c>
      <c r="J220" s="109">
        <f t="shared" si="20"/>
        <v>0</v>
      </c>
    </row>
    <row r="221" spans="1:12" s="183" customFormat="1" ht="20.100000000000001" customHeight="1" x14ac:dyDescent="0.25">
      <c r="A221" s="227"/>
      <c r="B221" s="201" t="s">
        <v>953</v>
      </c>
      <c r="C221" s="229"/>
      <c r="D221" s="190"/>
      <c r="E221" s="190"/>
      <c r="F221" s="190"/>
      <c r="G221" s="101"/>
      <c r="H221" s="216"/>
      <c r="I221" s="216"/>
      <c r="J221" s="217"/>
    </row>
    <row r="222" spans="1:12" s="183" customFormat="1" x14ac:dyDescent="0.25">
      <c r="A222" s="21" t="s">
        <v>766</v>
      </c>
      <c r="B222" s="22" t="s">
        <v>187</v>
      </c>
      <c r="C222" s="23"/>
      <c r="D222" s="181"/>
      <c r="E222" s="181"/>
      <c r="F222" s="181"/>
      <c r="G222" s="100"/>
      <c r="H222" s="109"/>
      <c r="I222" s="109"/>
      <c r="J222" s="109"/>
    </row>
    <row r="223" spans="1:12" s="173" customFormat="1" ht="81" customHeight="1" x14ac:dyDescent="0.25">
      <c r="A223" s="24" t="s">
        <v>119</v>
      </c>
      <c r="B223" s="25" t="s">
        <v>188</v>
      </c>
      <c r="C223" s="26" t="s">
        <v>28</v>
      </c>
      <c r="D223" s="171">
        <v>10</v>
      </c>
      <c r="E223" s="171">
        <v>16</v>
      </c>
      <c r="F223" s="171">
        <v>11</v>
      </c>
      <c r="G223" s="98"/>
      <c r="H223" s="115">
        <f>G223*D223</f>
        <v>0</v>
      </c>
      <c r="I223" s="115">
        <f>G223*E223</f>
        <v>0</v>
      </c>
      <c r="J223" s="115">
        <f>G223*F223</f>
        <v>0</v>
      </c>
      <c r="L223" s="183"/>
    </row>
    <row r="224" spans="1:12" s="183" customFormat="1" ht="18" customHeight="1" x14ac:dyDescent="0.25">
      <c r="A224" s="227"/>
      <c r="B224" s="201" t="s">
        <v>953</v>
      </c>
      <c r="C224" s="229"/>
      <c r="D224" s="190"/>
      <c r="E224" s="190"/>
      <c r="F224" s="190"/>
      <c r="G224" s="101"/>
      <c r="H224" s="216"/>
      <c r="I224" s="216"/>
      <c r="J224" s="217"/>
    </row>
    <row r="225" spans="1:12" s="173" customFormat="1" ht="41.25" customHeight="1" x14ac:dyDescent="0.25">
      <c r="A225" s="24" t="s">
        <v>120</v>
      </c>
      <c r="B225" s="27" t="s">
        <v>189</v>
      </c>
      <c r="C225" s="26" t="s">
        <v>28</v>
      </c>
      <c r="D225" s="171">
        <v>3</v>
      </c>
      <c r="E225" s="171">
        <v>13</v>
      </c>
      <c r="F225" s="171">
        <v>19</v>
      </c>
      <c r="G225" s="98"/>
      <c r="H225" s="115">
        <f>G225*D225</f>
        <v>0</v>
      </c>
      <c r="I225" s="115">
        <f>G225*E225</f>
        <v>0</v>
      </c>
      <c r="J225" s="115">
        <f>G225*F225</f>
        <v>0</v>
      </c>
      <c r="L225" s="183"/>
    </row>
    <row r="226" spans="1:12" s="183" customFormat="1" ht="18" customHeight="1" x14ac:dyDescent="0.25">
      <c r="A226" s="227"/>
      <c r="B226" s="201" t="s">
        <v>953</v>
      </c>
      <c r="C226" s="229"/>
      <c r="D226" s="190"/>
      <c r="E226" s="190"/>
      <c r="F226" s="190"/>
      <c r="G226" s="101"/>
      <c r="H226" s="216"/>
      <c r="I226" s="216"/>
      <c r="J226" s="217"/>
    </row>
    <row r="227" spans="1:12" s="173" customFormat="1" ht="27.75" customHeight="1" x14ac:dyDescent="0.25">
      <c r="A227" s="24" t="s">
        <v>179</v>
      </c>
      <c r="B227" s="25" t="s">
        <v>190</v>
      </c>
      <c r="C227" s="26" t="s">
        <v>28</v>
      </c>
      <c r="D227" s="267">
        <v>4</v>
      </c>
      <c r="E227" s="267">
        <v>2</v>
      </c>
      <c r="F227" s="267">
        <v>4</v>
      </c>
      <c r="G227" s="98"/>
      <c r="H227" s="115">
        <f>G227*D227</f>
        <v>0</v>
      </c>
      <c r="I227" s="115">
        <f>G227*E227</f>
        <v>0</v>
      </c>
      <c r="J227" s="115">
        <f>G227*F227</f>
        <v>0</v>
      </c>
      <c r="L227" s="183"/>
    </row>
    <row r="228" spans="1:12" s="183" customFormat="1" ht="18" customHeight="1" x14ac:dyDescent="0.25">
      <c r="A228" s="227"/>
      <c r="B228" s="201" t="s">
        <v>953</v>
      </c>
      <c r="C228" s="229"/>
      <c r="D228" s="190"/>
      <c r="E228" s="190"/>
      <c r="F228" s="190"/>
      <c r="G228" s="101"/>
      <c r="H228" s="216"/>
      <c r="I228" s="216"/>
      <c r="J228" s="217"/>
    </row>
    <row r="229" spans="1:12" s="268" customFormat="1" x14ac:dyDescent="0.25">
      <c r="A229" s="21" t="s">
        <v>934</v>
      </c>
      <c r="B229" s="28" t="s">
        <v>191</v>
      </c>
      <c r="C229" s="29"/>
      <c r="D229" s="182"/>
      <c r="E229" s="182"/>
      <c r="F229" s="182"/>
      <c r="G229" s="109"/>
      <c r="H229" s="109"/>
      <c r="I229" s="109"/>
      <c r="J229" s="109"/>
      <c r="L229" s="183"/>
    </row>
    <row r="230" spans="1:12" s="173" customFormat="1" ht="45" customHeight="1" x14ac:dyDescent="0.25">
      <c r="A230" s="24" t="s">
        <v>119</v>
      </c>
      <c r="B230" s="25" t="s">
        <v>192</v>
      </c>
      <c r="C230" s="26" t="s">
        <v>28</v>
      </c>
      <c r="D230" s="267">
        <v>4</v>
      </c>
      <c r="E230" s="267">
        <v>3</v>
      </c>
      <c r="F230" s="267">
        <v>3</v>
      </c>
      <c r="G230" s="98"/>
      <c r="H230" s="115">
        <f>G230*D230</f>
        <v>0</v>
      </c>
      <c r="I230" s="115">
        <f>G230*E230</f>
        <v>0</v>
      </c>
      <c r="J230" s="115">
        <f>G230*F230</f>
        <v>0</v>
      </c>
      <c r="L230" s="183"/>
    </row>
    <row r="231" spans="1:12" s="183" customFormat="1" ht="18" customHeight="1" x14ac:dyDescent="0.25">
      <c r="A231" s="227"/>
      <c r="B231" s="201" t="s">
        <v>953</v>
      </c>
      <c r="C231" s="229"/>
      <c r="D231" s="190"/>
      <c r="E231" s="190"/>
      <c r="F231" s="190"/>
      <c r="G231" s="101"/>
      <c r="H231" s="216"/>
      <c r="I231" s="216"/>
      <c r="J231" s="217"/>
    </row>
    <row r="232" spans="1:12" s="173" customFormat="1" ht="44.25" customHeight="1" x14ac:dyDescent="0.25">
      <c r="A232" s="24" t="s">
        <v>120</v>
      </c>
      <c r="B232" s="27" t="s">
        <v>193</v>
      </c>
      <c r="C232" s="26" t="s">
        <v>28</v>
      </c>
      <c r="D232" s="267">
        <v>2</v>
      </c>
      <c r="E232" s="267">
        <v>1</v>
      </c>
      <c r="F232" s="267">
        <v>2</v>
      </c>
      <c r="G232" s="110"/>
      <c r="H232" s="115">
        <f>G232*D232</f>
        <v>0</v>
      </c>
      <c r="I232" s="115">
        <f>G232*E232</f>
        <v>0</v>
      </c>
      <c r="J232" s="115">
        <f>G232*F232</f>
        <v>0</v>
      </c>
      <c r="L232" s="183"/>
    </row>
    <row r="233" spans="1:12" s="183" customFormat="1" ht="18" customHeight="1" x14ac:dyDescent="0.25">
      <c r="A233" s="227"/>
      <c r="B233" s="201" t="s">
        <v>953</v>
      </c>
      <c r="C233" s="229"/>
      <c r="D233" s="190"/>
      <c r="E233" s="190"/>
      <c r="F233" s="190"/>
      <c r="G233" s="101"/>
      <c r="H233" s="216"/>
      <c r="I233" s="216"/>
      <c r="J233" s="217"/>
    </row>
    <row r="234" spans="1:12" s="268" customFormat="1" x14ac:dyDescent="0.25">
      <c r="A234" s="21" t="s">
        <v>935</v>
      </c>
      <c r="B234" s="28" t="s">
        <v>194</v>
      </c>
      <c r="C234" s="29"/>
      <c r="D234" s="182"/>
      <c r="E234" s="182"/>
      <c r="F234" s="182"/>
      <c r="G234" s="109"/>
      <c r="H234" s="109"/>
      <c r="I234" s="109"/>
      <c r="J234" s="109"/>
      <c r="L234" s="183"/>
    </row>
    <row r="235" spans="1:12" s="173" customFormat="1" ht="45.75" customHeight="1" x14ac:dyDescent="0.25">
      <c r="A235" s="24" t="s">
        <v>119</v>
      </c>
      <c r="B235" s="25" t="s">
        <v>195</v>
      </c>
      <c r="C235" s="26" t="s">
        <v>196</v>
      </c>
      <c r="D235" s="171">
        <v>3</v>
      </c>
      <c r="E235" s="171">
        <v>0</v>
      </c>
      <c r="F235" s="171">
        <v>0</v>
      </c>
      <c r="G235" s="98"/>
      <c r="H235" s="115">
        <f>G235*D235</f>
        <v>0</v>
      </c>
      <c r="I235" s="115">
        <f>G235*E235</f>
        <v>0</v>
      </c>
      <c r="J235" s="115">
        <f>G235*F235</f>
        <v>0</v>
      </c>
      <c r="L235" s="183"/>
    </row>
    <row r="236" spans="1:12" s="183" customFormat="1" ht="18" customHeight="1" x14ac:dyDescent="0.25">
      <c r="A236" s="227"/>
      <c r="B236" s="201" t="s">
        <v>953</v>
      </c>
      <c r="C236" s="229"/>
      <c r="D236" s="190"/>
      <c r="E236" s="190"/>
      <c r="F236" s="190"/>
      <c r="G236" s="101"/>
      <c r="H236" s="216"/>
      <c r="I236" s="216"/>
      <c r="J236" s="217"/>
    </row>
    <row r="237" spans="1:12" s="183" customFormat="1" ht="12" customHeight="1" x14ac:dyDescent="0.25">
      <c r="A237" s="269"/>
      <c r="B237" s="205"/>
      <c r="C237" s="188"/>
      <c r="D237" s="190"/>
      <c r="E237" s="190"/>
      <c r="F237" s="190"/>
      <c r="G237" s="101"/>
      <c r="H237" s="216"/>
      <c r="I237" s="216"/>
      <c r="J237" s="217"/>
    </row>
    <row r="238" spans="1:12" s="183" customFormat="1" ht="30" customHeight="1" x14ac:dyDescent="0.25">
      <c r="A238" s="270"/>
      <c r="B238" s="192" t="s">
        <v>197</v>
      </c>
      <c r="C238" s="193"/>
      <c r="D238" s="244"/>
      <c r="E238" s="195"/>
      <c r="F238" s="196"/>
      <c r="G238" s="102"/>
      <c r="H238" s="109">
        <f>SUM(H209:H237)</f>
        <v>0</v>
      </c>
      <c r="I238" s="109">
        <f>SUM(I209:I237)</f>
        <v>0</v>
      </c>
      <c r="J238" s="109">
        <f>SUM(J209:J237)</f>
        <v>0</v>
      </c>
    </row>
    <row r="239" spans="1:12" s="183" customFormat="1" ht="30" customHeight="1" x14ac:dyDescent="0.25">
      <c r="A239" s="12" t="s">
        <v>882</v>
      </c>
      <c r="B239" s="13" t="s">
        <v>198</v>
      </c>
      <c r="C239" s="14"/>
      <c r="D239" s="266"/>
      <c r="E239" s="266"/>
      <c r="F239" s="266"/>
      <c r="G239" s="108"/>
      <c r="H239" s="282"/>
      <c r="I239" s="282"/>
      <c r="J239" s="282"/>
    </row>
    <row r="240" spans="1:12" s="173" customFormat="1" ht="102" x14ac:dyDescent="0.25">
      <c r="A240" s="30" t="s">
        <v>936</v>
      </c>
      <c r="B240" s="31" t="s">
        <v>199</v>
      </c>
      <c r="C240" s="32"/>
      <c r="D240" s="171"/>
      <c r="E240" s="171"/>
      <c r="F240" s="171"/>
      <c r="G240" s="98"/>
      <c r="H240" s="115"/>
      <c r="I240" s="115"/>
      <c r="J240" s="115"/>
      <c r="L240" s="183"/>
    </row>
    <row r="241" spans="1:12" s="183" customFormat="1" ht="20.100000000000001" customHeight="1" x14ac:dyDescent="0.25">
      <c r="A241" s="18" t="s">
        <v>119</v>
      </c>
      <c r="B241" s="19" t="s">
        <v>200</v>
      </c>
      <c r="C241" s="20" t="s">
        <v>88</v>
      </c>
      <c r="D241" s="181">
        <v>48</v>
      </c>
      <c r="E241" s="181">
        <v>147</v>
      </c>
      <c r="F241" s="181">
        <v>168</v>
      </c>
      <c r="G241" s="100"/>
      <c r="H241" s="109">
        <f t="shared" ref="H241:H251" si="21">G241*D241</f>
        <v>0</v>
      </c>
      <c r="I241" s="109">
        <f t="shared" ref="I241:I251" si="22">G241*E241</f>
        <v>0</v>
      </c>
      <c r="J241" s="109">
        <f>G241*F241</f>
        <v>0</v>
      </c>
    </row>
    <row r="242" spans="1:12" s="183" customFormat="1" ht="20.100000000000001" customHeight="1" x14ac:dyDescent="0.25">
      <c r="A242" s="227"/>
      <c r="B242" s="201" t="s">
        <v>953</v>
      </c>
      <c r="C242" s="229"/>
      <c r="D242" s="190"/>
      <c r="E242" s="190"/>
      <c r="F242" s="190"/>
      <c r="G242" s="101"/>
      <c r="H242" s="216"/>
      <c r="I242" s="216"/>
      <c r="J242" s="217"/>
    </row>
    <row r="243" spans="1:12" s="183" customFormat="1" ht="20.100000000000001" customHeight="1" x14ac:dyDescent="0.25">
      <c r="A243" s="18" t="s">
        <v>120</v>
      </c>
      <c r="B243" s="19" t="s">
        <v>201</v>
      </c>
      <c r="C243" s="20" t="s">
        <v>88</v>
      </c>
      <c r="D243" s="181">
        <v>25</v>
      </c>
      <c r="E243" s="181">
        <v>39</v>
      </c>
      <c r="F243" s="181">
        <v>66</v>
      </c>
      <c r="G243" s="100"/>
      <c r="H243" s="109">
        <f t="shared" si="21"/>
        <v>0</v>
      </c>
      <c r="I243" s="109">
        <f t="shared" si="22"/>
        <v>0</v>
      </c>
      <c r="J243" s="109">
        <f>G243*F243</f>
        <v>0</v>
      </c>
    </row>
    <row r="244" spans="1:12" s="183" customFormat="1" ht="20.100000000000001" customHeight="1" x14ac:dyDescent="0.25">
      <c r="A244" s="227"/>
      <c r="B244" s="201" t="s">
        <v>953</v>
      </c>
      <c r="C244" s="229"/>
      <c r="D244" s="190"/>
      <c r="E244" s="190"/>
      <c r="F244" s="190"/>
      <c r="G244" s="101"/>
      <c r="H244" s="216"/>
      <c r="I244" s="216"/>
      <c r="J244" s="217"/>
    </row>
    <row r="245" spans="1:12" s="183" customFormat="1" ht="20.100000000000001" customHeight="1" x14ac:dyDescent="0.25">
      <c r="A245" s="18" t="s">
        <v>179</v>
      </c>
      <c r="B245" s="19" t="s">
        <v>202</v>
      </c>
      <c r="C245" s="20" t="s">
        <v>88</v>
      </c>
      <c r="D245" s="181">
        <v>21</v>
      </c>
      <c r="E245" s="181">
        <v>51</v>
      </c>
      <c r="F245" s="181">
        <v>55</v>
      </c>
      <c r="G245" s="100"/>
      <c r="H245" s="109">
        <f t="shared" si="21"/>
        <v>0</v>
      </c>
      <c r="I245" s="109">
        <f t="shared" si="22"/>
        <v>0</v>
      </c>
      <c r="J245" s="109">
        <f>G245*F245</f>
        <v>0</v>
      </c>
    </row>
    <row r="246" spans="1:12" s="183" customFormat="1" ht="20.100000000000001" customHeight="1" x14ac:dyDescent="0.25">
      <c r="A246" s="227"/>
      <c r="B246" s="201" t="s">
        <v>953</v>
      </c>
      <c r="C246" s="229"/>
      <c r="D246" s="190"/>
      <c r="E246" s="190"/>
      <c r="F246" s="190"/>
      <c r="G246" s="101"/>
      <c r="H246" s="216"/>
      <c r="I246" s="216"/>
      <c r="J246" s="217"/>
    </row>
    <row r="247" spans="1:12" s="183" customFormat="1" ht="20.100000000000001" customHeight="1" x14ac:dyDescent="0.25">
      <c r="A247" s="18" t="s">
        <v>181</v>
      </c>
      <c r="B247" s="19" t="s">
        <v>203</v>
      </c>
      <c r="C247" s="20" t="s">
        <v>88</v>
      </c>
      <c r="D247" s="181">
        <v>14</v>
      </c>
      <c r="E247" s="181">
        <v>0</v>
      </c>
      <c r="F247" s="181">
        <v>7</v>
      </c>
      <c r="G247" s="100"/>
      <c r="H247" s="109">
        <f t="shared" si="21"/>
        <v>0</v>
      </c>
      <c r="I247" s="109">
        <f t="shared" si="22"/>
        <v>0</v>
      </c>
      <c r="J247" s="109">
        <f>G247*F247</f>
        <v>0</v>
      </c>
    </row>
    <row r="248" spans="1:12" s="183" customFormat="1" ht="20.100000000000001" customHeight="1" x14ac:dyDescent="0.25">
      <c r="A248" s="227"/>
      <c r="B248" s="201" t="s">
        <v>953</v>
      </c>
      <c r="C248" s="229"/>
      <c r="D248" s="190"/>
      <c r="E248" s="190"/>
      <c r="F248" s="190"/>
      <c r="G248" s="101"/>
      <c r="H248" s="216"/>
      <c r="I248" s="216"/>
      <c r="J248" s="217"/>
    </row>
    <row r="249" spans="1:12" s="183" customFormat="1" ht="20.100000000000001" customHeight="1" x14ac:dyDescent="0.25">
      <c r="A249" s="18" t="s">
        <v>183</v>
      </c>
      <c r="B249" s="19" t="s">
        <v>204</v>
      </c>
      <c r="C249" s="20" t="s">
        <v>88</v>
      </c>
      <c r="D249" s="181">
        <v>7</v>
      </c>
      <c r="E249" s="181">
        <v>0</v>
      </c>
      <c r="F249" s="181">
        <v>7</v>
      </c>
      <c r="G249" s="100"/>
      <c r="H249" s="109">
        <f t="shared" si="21"/>
        <v>0</v>
      </c>
      <c r="I249" s="109">
        <f t="shared" si="22"/>
        <v>0</v>
      </c>
      <c r="J249" s="109">
        <f t="shared" ref="J249:J251" si="23">G249*F249</f>
        <v>0</v>
      </c>
    </row>
    <row r="250" spans="1:12" s="183" customFormat="1" ht="20.100000000000001" customHeight="1" x14ac:dyDescent="0.25">
      <c r="A250" s="227"/>
      <c r="B250" s="201" t="s">
        <v>953</v>
      </c>
      <c r="C250" s="229"/>
      <c r="D250" s="190"/>
      <c r="E250" s="190"/>
      <c r="F250" s="190"/>
      <c r="G250" s="101"/>
      <c r="H250" s="216"/>
      <c r="I250" s="216"/>
      <c r="J250" s="217"/>
    </row>
    <row r="251" spans="1:12" s="183" customFormat="1" ht="20.100000000000001" customHeight="1" x14ac:dyDescent="0.25">
      <c r="A251" s="18" t="s">
        <v>185</v>
      </c>
      <c r="B251" s="19" t="s">
        <v>205</v>
      </c>
      <c r="C251" s="20" t="s">
        <v>88</v>
      </c>
      <c r="D251" s="181">
        <v>8</v>
      </c>
      <c r="E251" s="181">
        <v>0</v>
      </c>
      <c r="F251" s="181">
        <v>7</v>
      </c>
      <c r="G251" s="100"/>
      <c r="H251" s="109">
        <f t="shared" si="21"/>
        <v>0</v>
      </c>
      <c r="I251" s="109">
        <f t="shared" si="22"/>
        <v>0</v>
      </c>
      <c r="J251" s="109">
        <f t="shared" si="23"/>
        <v>0</v>
      </c>
    </row>
    <row r="252" spans="1:12" s="183" customFormat="1" ht="20.100000000000001" customHeight="1" x14ac:dyDescent="0.25">
      <c r="A252" s="227"/>
      <c r="B252" s="201" t="s">
        <v>953</v>
      </c>
      <c r="C252" s="229"/>
      <c r="D252" s="190"/>
      <c r="E252" s="190"/>
      <c r="F252" s="190"/>
      <c r="G252" s="101"/>
      <c r="H252" s="216"/>
      <c r="I252" s="216"/>
      <c r="J252" s="217"/>
    </row>
    <row r="253" spans="1:12" s="173" customFormat="1" ht="102" x14ac:dyDescent="0.25">
      <c r="A253" s="33" t="s">
        <v>937</v>
      </c>
      <c r="B253" s="34" t="s">
        <v>206</v>
      </c>
      <c r="C253" s="35"/>
      <c r="D253" s="171"/>
      <c r="E253" s="171"/>
      <c r="F253" s="171"/>
      <c r="G253" s="98"/>
      <c r="H253" s="115"/>
      <c r="I253" s="115"/>
      <c r="J253" s="115"/>
      <c r="L253" s="183"/>
    </row>
    <row r="254" spans="1:12" s="183" customFormat="1" ht="18" customHeight="1" x14ac:dyDescent="0.25">
      <c r="A254" s="18" t="s">
        <v>119</v>
      </c>
      <c r="B254" s="19" t="s">
        <v>200</v>
      </c>
      <c r="C254" s="20" t="s">
        <v>88</v>
      </c>
      <c r="D254" s="181">
        <v>38</v>
      </c>
      <c r="E254" s="181">
        <v>134</v>
      </c>
      <c r="F254" s="181">
        <v>114</v>
      </c>
      <c r="G254" s="100"/>
      <c r="H254" s="109">
        <f t="shared" ref="H254:H258" si="24">G254*D254</f>
        <v>0</v>
      </c>
      <c r="I254" s="109">
        <f t="shared" ref="I254:I258" si="25">G254*E254</f>
        <v>0</v>
      </c>
      <c r="J254" s="109">
        <f t="shared" ref="J254:J258" si="26">G254*F254</f>
        <v>0</v>
      </c>
    </row>
    <row r="255" spans="1:12" s="183" customFormat="1" ht="20.100000000000001" customHeight="1" x14ac:dyDescent="0.25">
      <c r="A255" s="227"/>
      <c r="B255" s="201" t="s">
        <v>953</v>
      </c>
      <c r="C255" s="229"/>
      <c r="D255" s="190"/>
      <c r="E255" s="190"/>
      <c r="F255" s="190"/>
      <c r="G255" s="101"/>
      <c r="H255" s="216"/>
      <c r="I255" s="216"/>
      <c r="J255" s="217"/>
    </row>
    <row r="256" spans="1:12" s="183" customFormat="1" ht="18" customHeight="1" x14ac:dyDescent="0.25">
      <c r="A256" s="18" t="s">
        <v>120</v>
      </c>
      <c r="B256" s="19" t="s">
        <v>201</v>
      </c>
      <c r="C256" s="20" t="s">
        <v>88</v>
      </c>
      <c r="D256" s="181">
        <v>34</v>
      </c>
      <c r="E256" s="181">
        <v>30</v>
      </c>
      <c r="F256" s="181">
        <v>52</v>
      </c>
      <c r="G256" s="100"/>
      <c r="H256" s="109">
        <f t="shared" si="24"/>
        <v>0</v>
      </c>
      <c r="I256" s="109">
        <f t="shared" si="25"/>
        <v>0</v>
      </c>
      <c r="J256" s="109">
        <f t="shared" si="26"/>
        <v>0</v>
      </c>
    </row>
    <row r="257" spans="1:12" s="183" customFormat="1" ht="20.100000000000001" customHeight="1" x14ac:dyDescent="0.25">
      <c r="A257" s="227"/>
      <c r="B257" s="201" t="s">
        <v>953</v>
      </c>
      <c r="C257" s="229"/>
      <c r="D257" s="190"/>
      <c r="E257" s="190"/>
      <c r="F257" s="190"/>
      <c r="G257" s="101"/>
      <c r="H257" s="216"/>
      <c r="I257" s="216"/>
      <c r="J257" s="217"/>
    </row>
    <row r="258" spans="1:12" s="183" customFormat="1" ht="18" customHeight="1" x14ac:dyDescent="0.25">
      <c r="A258" s="18" t="s">
        <v>179</v>
      </c>
      <c r="B258" s="19" t="s">
        <v>202</v>
      </c>
      <c r="C258" s="20" t="s">
        <v>88</v>
      </c>
      <c r="D258" s="181">
        <v>10</v>
      </c>
      <c r="E258" s="181">
        <v>34</v>
      </c>
      <c r="F258" s="181">
        <v>16</v>
      </c>
      <c r="G258" s="100"/>
      <c r="H258" s="109">
        <f t="shared" si="24"/>
        <v>0</v>
      </c>
      <c r="I258" s="109">
        <f t="shared" si="25"/>
        <v>0</v>
      </c>
      <c r="J258" s="109">
        <f t="shared" si="26"/>
        <v>0</v>
      </c>
    </row>
    <row r="259" spans="1:12" s="183" customFormat="1" ht="20.100000000000001" customHeight="1" x14ac:dyDescent="0.25">
      <c r="A259" s="227"/>
      <c r="B259" s="201" t="s">
        <v>953</v>
      </c>
      <c r="C259" s="229"/>
      <c r="D259" s="190"/>
      <c r="E259" s="190"/>
      <c r="F259" s="190"/>
      <c r="G259" s="101"/>
      <c r="H259" s="216"/>
      <c r="I259" s="216"/>
      <c r="J259" s="217"/>
    </row>
    <row r="260" spans="1:12" s="183" customFormat="1" ht="12" customHeight="1" x14ac:dyDescent="0.25">
      <c r="A260" s="269"/>
      <c r="B260" s="205"/>
      <c r="C260" s="188"/>
      <c r="D260" s="190"/>
      <c r="E260" s="190"/>
      <c r="F260" s="190"/>
      <c r="G260" s="101"/>
      <c r="H260" s="216"/>
      <c r="I260" s="216"/>
      <c r="J260" s="217"/>
    </row>
    <row r="261" spans="1:12" s="183" customFormat="1" ht="30" customHeight="1" x14ac:dyDescent="0.25">
      <c r="A261" s="270"/>
      <c r="B261" s="192" t="s">
        <v>207</v>
      </c>
      <c r="C261" s="193"/>
      <c r="D261" s="244"/>
      <c r="E261" s="195"/>
      <c r="F261" s="196"/>
      <c r="G261" s="102"/>
      <c r="H261" s="109">
        <f>SUM(H240:H260)</f>
        <v>0</v>
      </c>
      <c r="I261" s="109">
        <f>SUM(I240:I260)</f>
        <v>0</v>
      </c>
      <c r="J261" s="109">
        <f>SUM(J240:J260)</f>
        <v>0</v>
      </c>
    </row>
    <row r="262" spans="1:12" s="183" customFormat="1" ht="12" customHeight="1" x14ac:dyDescent="0.25">
      <c r="A262" s="269"/>
      <c r="B262" s="205"/>
      <c r="C262" s="188"/>
      <c r="D262" s="190"/>
      <c r="E262" s="190"/>
      <c r="F262" s="190"/>
      <c r="G262" s="101"/>
      <c r="H262" s="216"/>
      <c r="I262" s="216"/>
      <c r="J262" s="217"/>
    </row>
    <row r="263" spans="1:12" s="183" customFormat="1" ht="30" customHeight="1" x14ac:dyDescent="0.25">
      <c r="A263" s="270"/>
      <c r="B263" s="192" t="s">
        <v>343</v>
      </c>
      <c r="C263" s="193"/>
      <c r="D263" s="244"/>
      <c r="E263" s="195"/>
      <c r="F263" s="196"/>
      <c r="G263" s="102"/>
      <c r="H263" s="109">
        <f>H261+H238</f>
        <v>0</v>
      </c>
      <c r="I263" s="109">
        <f>I261+I238</f>
        <v>0</v>
      </c>
      <c r="J263" s="109">
        <f>J261+J238</f>
        <v>0</v>
      </c>
    </row>
    <row r="264" spans="1:12" s="183" customFormat="1" ht="30" customHeight="1" x14ac:dyDescent="0.25">
      <c r="A264" s="12"/>
      <c r="B264" s="13" t="s">
        <v>938</v>
      </c>
      <c r="C264" s="14"/>
      <c r="D264" s="266"/>
      <c r="E264" s="266"/>
      <c r="F264" s="266"/>
      <c r="G264" s="108"/>
      <c r="H264" s="282"/>
      <c r="I264" s="282"/>
      <c r="J264" s="282"/>
    </row>
    <row r="265" spans="1:12" ht="30" customHeight="1" x14ac:dyDescent="0.2">
      <c r="A265" s="223" t="s">
        <v>794</v>
      </c>
      <c r="B265" s="160" t="s">
        <v>734</v>
      </c>
      <c r="C265" s="161"/>
      <c r="D265" s="162"/>
      <c r="E265" s="162"/>
      <c r="F265" s="162"/>
      <c r="G265" s="96"/>
      <c r="H265" s="212"/>
      <c r="I265" s="212"/>
      <c r="J265" s="212"/>
      <c r="L265" s="183"/>
    </row>
    <row r="266" spans="1:12" s="173" customFormat="1" ht="63.75" x14ac:dyDescent="0.25">
      <c r="A266" s="224" t="s">
        <v>795</v>
      </c>
      <c r="B266" s="238" t="s">
        <v>916</v>
      </c>
      <c r="C266" s="169"/>
      <c r="D266" s="171"/>
      <c r="E266" s="171"/>
      <c r="F266" s="171"/>
      <c r="G266" s="98"/>
      <c r="H266" s="115"/>
      <c r="I266" s="115"/>
      <c r="J266" s="115"/>
      <c r="L266" s="183"/>
    </row>
    <row r="267" spans="1:12" ht="24.95" customHeight="1" x14ac:dyDescent="0.2">
      <c r="A267" s="271" t="s">
        <v>119</v>
      </c>
      <c r="B267" s="240" t="s">
        <v>345</v>
      </c>
      <c r="C267" s="38" t="s">
        <v>346</v>
      </c>
      <c r="D267" s="181">
        <v>4</v>
      </c>
      <c r="E267" s="181">
        <v>1</v>
      </c>
      <c r="F267" s="181">
        <v>7</v>
      </c>
      <c r="G267" s="100"/>
      <c r="H267" s="109">
        <f>G267*D267</f>
        <v>0</v>
      </c>
      <c r="I267" s="109">
        <f>G267*E267</f>
        <v>0</v>
      </c>
      <c r="J267" s="109">
        <f>G267*F267</f>
        <v>0</v>
      </c>
      <c r="L267" s="183"/>
    </row>
    <row r="268" spans="1:12" s="183" customFormat="1" ht="20.100000000000001" customHeight="1" x14ac:dyDescent="0.25">
      <c r="A268" s="227"/>
      <c r="B268" s="201" t="s">
        <v>953</v>
      </c>
      <c r="C268" s="229"/>
      <c r="D268" s="190"/>
      <c r="E268" s="190"/>
      <c r="F268" s="190"/>
      <c r="G268" s="101"/>
      <c r="H268" s="216"/>
      <c r="I268" s="216"/>
      <c r="J268" s="217"/>
    </row>
    <row r="269" spans="1:12" ht="24.95" customHeight="1" x14ac:dyDescent="0.2">
      <c r="A269" s="271" t="s">
        <v>120</v>
      </c>
      <c r="B269" s="240" t="s">
        <v>347</v>
      </c>
      <c r="C269" s="38" t="s">
        <v>346</v>
      </c>
      <c r="D269" s="181">
        <v>4</v>
      </c>
      <c r="E269" s="181">
        <v>3</v>
      </c>
      <c r="F269" s="181">
        <v>1</v>
      </c>
      <c r="G269" s="100"/>
      <c r="H269" s="109">
        <f>G269*D269</f>
        <v>0</v>
      </c>
      <c r="I269" s="109">
        <f>G269*E269</f>
        <v>0</v>
      </c>
      <c r="J269" s="109">
        <f t="shared" ref="J269:J273" si="27">G269*F269</f>
        <v>0</v>
      </c>
      <c r="L269" s="183"/>
    </row>
    <row r="270" spans="1:12" s="183" customFormat="1" ht="20.100000000000001" customHeight="1" x14ac:dyDescent="0.25">
      <c r="A270" s="227"/>
      <c r="B270" s="201" t="s">
        <v>953</v>
      </c>
      <c r="C270" s="229"/>
      <c r="D270" s="190"/>
      <c r="E270" s="190"/>
      <c r="F270" s="190"/>
      <c r="G270" s="101"/>
      <c r="H270" s="216"/>
      <c r="I270" s="216"/>
      <c r="J270" s="217"/>
    </row>
    <row r="271" spans="1:12" ht="24.95" customHeight="1" x14ac:dyDescent="0.2">
      <c r="A271" s="271" t="s">
        <v>179</v>
      </c>
      <c r="B271" s="240" t="s">
        <v>348</v>
      </c>
      <c r="C271" s="38" t="s">
        <v>346</v>
      </c>
      <c r="D271" s="181">
        <v>0</v>
      </c>
      <c r="E271" s="181">
        <v>0</v>
      </c>
      <c r="F271" s="181">
        <v>10</v>
      </c>
      <c r="G271" s="100"/>
      <c r="H271" s="109">
        <f>G271*D271</f>
        <v>0</v>
      </c>
      <c r="I271" s="109">
        <f>G271*E271</f>
        <v>0</v>
      </c>
      <c r="J271" s="109">
        <f t="shared" si="27"/>
        <v>0</v>
      </c>
      <c r="L271" s="183"/>
    </row>
    <row r="272" spans="1:12" s="183" customFormat="1" ht="20.100000000000001" customHeight="1" x14ac:dyDescent="0.25">
      <c r="A272" s="227"/>
      <c r="B272" s="201" t="s">
        <v>953</v>
      </c>
      <c r="C272" s="229"/>
      <c r="D272" s="190"/>
      <c r="E272" s="190"/>
      <c r="F272" s="190"/>
      <c r="G272" s="101"/>
      <c r="H272" s="216"/>
      <c r="I272" s="216"/>
      <c r="J272" s="217"/>
    </row>
    <row r="273" spans="1:12" ht="24.95" customHeight="1" x14ac:dyDescent="0.2">
      <c r="A273" s="271" t="s">
        <v>181</v>
      </c>
      <c r="B273" s="240" t="s">
        <v>349</v>
      </c>
      <c r="C273" s="38" t="s">
        <v>346</v>
      </c>
      <c r="D273" s="181">
        <v>2</v>
      </c>
      <c r="E273" s="181">
        <v>6</v>
      </c>
      <c r="F273" s="181">
        <v>6</v>
      </c>
      <c r="G273" s="100"/>
      <c r="H273" s="109">
        <f t="shared" ref="H273" si="28">G273*D273</f>
        <v>0</v>
      </c>
      <c r="I273" s="109">
        <f t="shared" ref="I273" si="29">G273*E273</f>
        <v>0</v>
      </c>
      <c r="J273" s="109">
        <f t="shared" si="27"/>
        <v>0</v>
      </c>
      <c r="L273" s="183"/>
    </row>
    <row r="274" spans="1:12" s="183" customFormat="1" ht="20.100000000000001" customHeight="1" x14ac:dyDescent="0.25">
      <c r="A274" s="227"/>
      <c r="B274" s="201" t="s">
        <v>953</v>
      </c>
      <c r="C274" s="229"/>
      <c r="D274" s="190"/>
      <c r="E274" s="190"/>
      <c r="F274" s="190"/>
      <c r="G274" s="101"/>
      <c r="H274" s="216"/>
      <c r="I274" s="216"/>
      <c r="J274" s="217"/>
    </row>
    <row r="275" spans="1:12" ht="63.75" x14ac:dyDescent="0.2">
      <c r="A275" s="224" t="s">
        <v>796</v>
      </c>
      <c r="B275" s="238" t="s">
        <v>917</v>
      </c>
      <c r="C275" s="38"/>
      <c r="D275" s="181"/>
      <c r="E275" s="181"/>
      <c r="F275" s="181"/>
      <c r="G275" s="100"/>
      <c r="H275" s="109"/>
      <c r="I275" s="109"/>
      <c r="J275" s="109"/>
      <c r="L275" s="183"/>
    </row>
    <row r="276" spans="1:12" ht="24.95" customHeight="1" x14ac:dyDescent="0.2">
      <c r="A276" s="271" t="s">
        <v>119</v>
      </c>
      <c r="B276" s="240" t="s">
        <v>351</v>
      </c>
      <c r="C276" s="38" t="s">
        <v>346</v>
      </c>
      <c r="D276" s="181">
        <v>0</v>
      </c>
      <c r="E276" s="181">
        <v>4</v>
      </c>
      <c r="F276" s="181">
        <v>0</v>
      </c>
      <c r="G276" s="100"/>
      <c r="H276" s="109">
        <f>G276*D276</f>
        <v>0</v>
      </c>
      <c r="I276" s="109">
        <f>G276*E276</f>
        <v>0</v>
      </c>
      <c r="J276" s="109">
        <f>G276*F276</f>
        <v>0</v>
      </c>
      <c r="L276" s="183"/>
    </row>
    <row r="277" spans="1:12" s="183" customFormat="1" ht="20.100000000000001" customHeight="1" x14ac:dyDescent="0.25">
      <c r="A277" s="227"/>
      <c r="B277" s="201" t="s">
        <v>953</v>
      </c>
      <c r="C277" s="229"/>
      <c r="D277" s="190"/>
      <c r="E277" s="190"/>
      <c r="F277" s="190"/>
      <c r="G277" s="101"/>
      <c r="H277" s="216"/>
      <c r="I277" s="216"/>
      <c r="J277" s="217"/>
    </row>
    <row r="278" spans="1:12" ht="24.95" customHeight="1" x14ac:dyDescent="0.2">
      <c r="A278" s="271" t="s">
        <v>120</v>
      </c>
      <c r="B278" s="240" t="s">
        <v>352</v>
      </c>
      <c r="C278" s="38" t="s">
        <v>346</v>
      </c>
      <c r="D278" s="181">
        <v>2</v>
      </c>
      <c r="E278" s="181">
        <v>5</v>
      </c>
      <c r="F278" s="181">
        <v>7</v>
      </c>
      <c r="G278" s="100"/>
      <c r="H278" s="109">
        <f t="shared" ref="H278:H288" si="30">G278*D278</f>
        <v>0</v>
      </c>
      <c r="I278" s="109">
        <f t="shared" ref="I278:I288" si="31">G278*E278</f>
        <v>0</v>
      </c>
      <c r="J278" s="109">
        <f t="shared" ref="J278:J288" si="32">G278*F278</f>
        <v>0</v>
      </c>
      <c r="L278" s="183"/>
    </row>
    <row r="279" spans="1:12" s="183" customFormat="1" ht="20.100000000000001" customHeight="1" x14ac:dyDescent="0.25">
      <c r="A279" s="227"/>
      <c r="B279" s="201" t="s">
        <v>953</v>
      </c>
      <c r="C279" s="229"/>
      <c r="D279" s="190"/>
      <c r="E279" s="190"/>
      <c r="F279" s="190"/>
      <c r="G279" s="101"/>
      <c r="H279" s="216"/>
      <c r="I279" s="216"/>
      <c r="J279" s="217"/>
    </row>
    <row r="280" spans="1:12" ht="24.95" customHeight="1" x14ac:dyDescent="0.2">
      <c r="A280" s="271" t="s">
        <v>179</v>
      </c>
      <c r="B280" s="240" t="s">
        <v>353</v>
      </c>
      <c r="C280" s="38" t="s">
        <v>346</v>
      </c>
      <c r="D280" s="181">
        <v>2</v>
      </c>
      <c r="E280" s="181">
        <v>8</v>
      </c>
      <c r="F280" s="181">
        <v>7</v>
      </c>
      <c r="G280" s="100"/>
      <c r="H280" s="109">
        <f t="shared" si="30"/>
        <v>0</v>
      </c>
      <c r="I280" s="109">
        <f t="shared" si="31"/>
        <v>0</v>
      </c>
      <c r="J280" s="109">
        <f t="shared" si="32"/>
        <v>0</v>
      </c>
      <c r="L280" s="183"/>
    </row>
    <row r="281" spans="1:12" s="183" customFormat="1" ht="20.100000000000001" customHeight="1" x14ac:dyDescent="0.25">
      <c r="A281" s="227"/>
      <c r="B281" s="201" t="s">
        <v>953</v>
      </c>
      <c r="C281" s="229"/>
      <c r="D281" s="190"/>
      <c r="E281" s="190"/>
      <c r="F281" s="190"/>
      <c r="G281" s="101"/>
      <c r="H281" s="216"/>
      <c r="I281" s="216"/>
      <c r="J281" s="217"/>
    </row>
    <row r="282" spans="1:12" ht="24.95" customHeight="1" x14ac:dyDescent="0.2">
      <c r="A282" s="271" t="s">
        <v>181</v>
      </c>
      <c r="B282" s="240" t="s">
        <v>354</v>
      </c>
      <c r="C282" s="38" t="s">
        <v>346</v>
      </c>
      <c r="D282" s="181">
        <v>2</v>
      </c>
      <c r="E282" s="181">
        <v>8</v>
      </c>
      <c r="F282" s="181">
        <v>7</v>
      </c>
      <c r="G282" s="100"/>
      <c r="H282" s="109">
        <f t="shared" si="30"/>
        <v>0</v>
      </c>
      <c r="I282" s="109">
        <f t="shared" si="31"/>
        <v>0</v>
      </c>
      <c r="J282" s="109">
        <f t="shared" si="32"/>
        <v>0</v>
      </c>
      <c r="L282" s="183"/>
    </row>
    <row r="283" spans="1:12" s="183" customFormat="1" ht="20.100000000000001" customHeight="1" x14ac:dyDescent="0.25">
      <c r="A283" s="227"/>
      <c r="B283" s="201" t="s">
        <v>953</v>
      </c>
      <c r="C283" s="229"/>
      <c r="D283" s="190"/>
      <c r="E283" s="190"/>
      <c r="F283" s="190"/>
      <c r="G283" s="101"/>
      <c r="H283" s="216"/>
      <c r="I283" s="216"/>
      <c r="J283" s="217"/>
    </row>
    <row r="284" spans="1:12" ht="24.95" customHeight="1" x14ac:dyDescent="0.2">
      <c r="A284" s="271" t="s">
        <v>183</v>
      </c>
      <c r="B284" s="240" t="s">
        <v>356</v>
      </c>
      <c r="C284" s="38" t="s">
        <v>346</v>
      </c>
      <c r="D284" s="181">
        <v>2</v>
      </c>
      <c r="E284" s="181">
        <v>8</v>
      </c>
      <c r="F284" s="181">
        <v>7</v>
      </c>
      <c r="G284" s="100"/>
      <c r="H284" s="109">
        <f t="shared" si="30"/>
        <v>0</v>
      </c>
      <c r="I284" s="109">
        <f t="shared" si="31"/>
        <v>0</v>
      </c>
      <c r="J284" s="109">
        <f t="shared" si="32"/>
        <v>0</v>
      </c>
      <c r="L284" s="183"/>
    </row>
    <row r="285" spans="1:12" s="183" customFormat="1" ht="20.100000000000001" customHeight="1" x14ac:dyDescent="0.25">
      <c r="A285" s="227"/>
      <c r="B285" s="201" t="s">
        <v>953</v>
      </c>
      <c r="C285" s="229"/>
      <c r="D285" s="190"/>
      <c r="E285" s="190"/>
      <c r="F285" s="190"/>
      <c r="G285" s="101"/>
      <c r="H285" s="216"/>
      <c r="I285" s="216"/>
      <c r="J285" s="217"/>
    </row>
    <row r="286" spans="1:12" ht="24.95" customHeight="1" x14ac:dyDescent="0.2">
      <c r="A286" s="271" t="s">
        <v>185</v>
      </c>
      <c r="B286" s="240" t="s">
        <v>358</v>
      </c>
      <c r="C286" s="38" t="s">
        <v>346</v>
      </c>
      <c r="D286" s="181">
        <v>1</v>
      </c>
      <c r="E286" s="181">
        <v>1</v>
      </c>
      <c r="F286" s="181">
        <v>0</v>
      </c>
      <c r="G286" s="100"/>
      <c r="H286" s="109">
        <f t="shared" si="30"/>
        <v>0</v>
      </c>
      <c r="I286" s="109">
        <f t="shared" si="31"/>
        <v>0</v>
      </c>
      <c r="J286" s="109">
        <f t="shared" si="32"/>
        <v>0</v>
      </c>
      <c r="L286" s="183"/>
    </row>
    <row r="287" spans="1:12" s="183" customFormat="1" ht="20.100000000000001" customHeight="1" x14ac:dyDescent="0.25">
      <c r="A287" s="227"/>
      <c r="B287" s="201" t="s">
        <v>953</v>
      </c>
      <c r="C287" s="229"/>
      <c r="D287" s="190"/>
      <c r="E287" s="190"/>
      <c r="F287" s="190"/>
      <c r="G287" s="101"/>
      <c r="H287" s="216"/>
      <c r="I287" s="216"/>
      <c r="J287" s="217"/>
    </row>
    <row r="288" spans="1:12" ht="24.95" customHeight="1" x14ac:dyDescent="0.2">
      <c r="A288" s="271" t="s">
        <v>257</v>
      </c>
      <c r="B288" s="240" t="s">
        <v>360</v>
      </c>
      <c r="C288" s="38" t="s">
        <v>346</v>
      </c>
      <c r="D288" s="181">
        <v>1</v>
      </c>
      <c r="E288" s="181">
        <v>0</v>
      </c>
      <c r="F288" s="181">
        <v>0</v>
      </c>
      <c r="G288" s="100"/>
      <c r="H288" s="109">
        <f t="shared" si="30"/>
        <v>0</v>
      </c>
      <c r="I288" s="109">
        <f t="shared" si="31"/>
        <v>0</v>
      </c>
      <c r="J288" s="109">
        <f t="shared" si="32"/>
        <v>0</v>
      </c>
      <c r="L288" s="183"/>
    </row>
    <row r="289" spans="1:12" s="183" customFormat="1" ht="20.100000000000001" customHeight="1" x14ac:dyDescent="0.25">
      <c r="A289" s="227"/>
      <c r="B289" s="201" t="s">
        <v>953</v>
      </c>
      <c r="C289" s="229"/>
      <c r="D289" s="190"/>
      <c r="E289" s="190"/>
      <c r="F289" s="190"/>
      <c r="G289" s="101"/>
      <c r="H289" s="216"/>
      <c r="I289" s="216"/>
      <c r="J289" s="217"/>
    </row>
    <row r="290" spans="1:12" ht="55.5" customHeight="1" x14ac:dyDescent="0.2">
      <c r="A290" s="224" t="s">
        <v>797</v>
      </c>
      <c r="B290" s="254" t="s">
        <v>918</v>
      </c>
      <c r="C290" s="272"/>
      <c r="D290" s="181"/>
      <c r="E290" s="181"/>
      <c r="F290" s="181"/>
      <c r="G290" s="100"/>
      <c r="H290" s="109"/>
      <c r="I290" s="109"/>
      <c r="J290" s="109"/>
      <c r="L290" s="183"/>
    </row>
    <row r="291" spans="1:12" ht="24.95" customHeight="1" x14ac:dyDescent="0.2">
      <c r="A291" s="271" t="s">
        <v>119</v>
      </c>
      <c r="B291" s="240" t="s">
        <v>362</v>
      </c>
      <c r="C291" s="272" t="s">
        <v>346</v>
      </c>
      <c r="D291" s="181">
        <v>5</v>
      </c>
      <c r="E291" s="181">
        <v>23</v>
      </c>
      <c r="F291" s="181">
        <v>53</v>
      </c>
      <c r="G291" s="100"/>
      <c r="H291" s="109">
        <f t="shared" ref="H291:H293" si="33">G291*D291</f>
        <v>0</v>
      </c>
      <c r="I291" s="109">
        <f t="shared" ref="I291:I293" si="34">G291*E291</f>
        <v>0</v>
      </c>
      <c r="J291" s="109">
        <f t="shared" ref="J291:J293" si="35">G291*F291</f>
        <v>0</v>
      </c>
      <c r="L291" s="183"/>
    </row>
    <row r="292" spans="1:12" s="183" customFormat="1" ht="20.100000000000001" customHeight="1" x14ac:dyDescent="0.25">
      <c r="A292" s="227"/>
      <c r="B292" s="201" t="s">
        <v>953</v>
      </c>
      <c r="C292" s="229"/>
      <c r="D292" s="190"/>
      <c r="E292" s="190"/>
      <c r="F292" s="190"/>
      <c r="G292" s="101"/>
      <c r="H292" s="216"/>
      <c r="I292" s="216"/>
      <c r="J292" s="217"/>
    </row>
    <row r="293" spans="1:12" ht="24.95" customHeight="1" x14ac:dyDescent="0.2">
      <c r="A293" s="271" t="s">
        <v>120</v>
      </c>
      <c r="B293" s="240" t="s">
        <v>363</v>
      </c>
      <c r="C293" s="272" t="s">
        <v>346</v>
      </c>
      <c r="D293" s="181">
        <v>2</v>
      </c>
      <c r="E293" s="181">
        <v>13</v>
      </c>
      <c r="F293" s="181">
        <v>4</v>
      </c>
      <c r="G293" s="100"/>
      <c r="H293" s="109">
        <f t="shared" si="33"/>
        <v>0</v>
      </c>
      <c r="I293" s="109">
        <f t="shared" si="34"/>
        <v>0</v>
      </c>
      <c r="J293" s="109">
        <f t="shared" si="35"/>
        <v>0</v>
      </c>
      <c r="L293" s="183"/>
    </row>
    <row r="294" spans="1:12" s="183" customFormat="1" ht="20.100000000000001" customHeight="1" x14ac:dyDescent="0.25">
      <c r="A294" s="227"/>
      <c r="B294" s="201" t="s">
        <v>953</v>
      </c>
      <c r="C294" s="229"/>
      <c r="D294" s="190"/>
      <c r="E294" s="190"/>
      <c r="F294" s="190"/>
      <c r="G294" s="101"/>
      <c r="H294" s="216"/>
      <c r="I294" s="216"/>
      <c r="J294" s="217"/>
    </row>
    <row r="295" spans="1:12" s="183" customFormat="1" ht="12" customHeight="1" x14ac:dyDescent="0.25">
      <c r="A295" s="269"/>
      <c r="B295" s="205"/>
      <c r="C295" s="188"/>
      <c r="D295" s="190"/>
      <c r="E295" s="190"/>
      <c r="F295" s="190"/>
      <c r="G295" s="101"/>
      <c r="H295" s="216"/>
      <c r="I295" s="216"/>
      <c r="J295" s="217"/>
    </row>
    <row r="296" spans="1:12" s="183" customFormat="1" ht="30" customHeight="1" x14ac:dyDescent="0.25">
      <c r="A296" s="270"/>
      <c r="B296" s="192" t="s">
        <v>364</v>
      </c>
      <c r="C296" s="193"/>
      <c r="D296" s="244"/>
      <c r="E296" s="195"/>
      <c r="F296" s="196"/>
      <c r="G296" s="102"/>
      <c r="H296" s="109">
        <f>SUM(H266:H295)</f>
        <v>0</v>
      </c>
      <c r="I296" s="109">
        <f>SUM(I266:I295)</f>
        <v>0</v>
      </c>
      <c r="J296" s="109">
        <f>SUM(J266:J295)</f>
        <v>0</v>
      </c>
    </row>
    <row r="297" spans="1:12" ht="30" customHeight="1" x14ac:dyDescent="0.2">
      <c r="A297" s="223" t="s">
        <v>940</v>
      </c>
      <c r="B297" s="160" t="s">
        <v>939</v>
      </c>
      <c r="C297" s="161"/>
      <c r="D297" s="162"/>
      <c r="E297" s="162"/>
      <c r="F297" s="162"/>
      <c r="G297" s="96"/>
      <c r="H297" s="212"/>
      <c r="I297" s="212"/>
      <c r="J297" s="212"/>
      <c r="L297" s="183"/>
    </row>
    <row r="298" spans="1:12" s="173" customFormat="1" ht="76.5" x14ac:dyDescent="0.25">
      <c r="A298" s="273" t="s">
        <v>941</v>
      </c>
      <c r="B298" s="274" t="s">
        <v>366</v>
      </c>
      <c r="C298" s="275"/>
      <c r="D298" s="171"/>
      <c r="E298" s="171"/>
      <c r="F298" s="171"/>
      <c r="G298" s="98"/>
      <c r="H298" s="115"/>
      <c r="I298" s="115"/>
      <c r="J298" s="115"/>
      <c r="L298" s="183"/>
    </row>
    <row r="299" spans="1:12" s="183" customFormat="1" ht="24.95" customHeight="1" x14ac:dyDescent="0.25">
      <c r="A299" s="194" t="s">
        <v>942</v>
      </c>
      <c r="B299" s="240" t="s">
        <v>367</v>
      </c>
      <c r="C299" s="272" t="s">
        <v>346</v>
      </c>
      <c r="D299" s="181">
        <v>8</v>
      </c>
      <c r="E299" s="181">
        <v>0</v>
      </c>
      <c r="F299" s="181">
        <v>0</v>
      </c>
      <c r="G299" s="100"/>
      <c r="H299" s="109">
        <f t="shared" ref="H299:H305" si="36">G299*D299</f>
        <v>0</v>
      </c>
      <c r="I299" s="109">
        <f t="shared" ref="I299:I305" si="37">G299*E299</f>
        <v>0</v>
      </c>
      <c r="J299" s="109">
        <f t="shared" ref="J299:J305" si="38">G299*F299</f>
        <v>0</v>
      </c>
    </row>
    <row r="300" spans="1:12" s="183" customFormat="1" ht="20.100000000000001" customHeight="1" x14ac:dyDescent="0.25">
      <c r="A300" s="227"/>
      <c r="B300" s="201" t="s">
        <v>953</v>
      </c>
      <c r="C300" s="229"/>
      <c r="D300" s="190"/>
      <c r="E300" s="190"/>
      <c r="F300" s="190"/>
      <c r="G300" s="101"/>
      <c r="H300" s="216"/>
      <c r="I300" s="216"/>
      <c r="J300" s="217"/>
    </row>
    <row r="301" spans="1:12" s="183" customFormat="1" ht="24.95" customHeight="1" x14ac:dyDescent="0.25">
      <c r="A301" s="194" t="s">
        <v>943</v>
      </c>
      <c r="B301" s="240" t="s">
        <v>613</v>
      </c>
      <c r="C301" s="272" t="s">
        <v>346</v>
      </c>
      <c r="D301" s="181">
        <v>5</v>
      </c>
      <c r="E301" s="181">
        <v>34</v>
      </c>
      <c r="F301" s="181">
        <v>79</v>
      </c>
      <c r="G301" s="100"/>
      <c r="H301" s="109">
        <f t="shared" si="36"/>
        <v>0</v>
      </c>
      <c r="I301" s="109">
        <f t="shared" si="37"/>
        <v>0</v>
      </c>
      <c r="J301" s="109">
        <f t="shared" si="38"/>
        <v>0</v>
      </c>
    </row>
    <row r="302" spans="1:12" s="183" customFormat="1" ht="20.100000000000001" customHeight="1" x14ac:dyDescent="0.25">
      <c r="A302" s="227"/>
      <c r="B302" s="201" t="s">
        <v>953</v>
      </c>
      <c r="C302" s="229"/>
      <c r="D302" s="190"/>
      <c r="E302" s="190"/>
      <c r="F302" s="190"/>
      <c r="G302" s="101"/>
      <c r="H302" s="216"/>
      <c r="I302" s="216"/>
      <c r="J302" s="217"/>
    </row>
    <row r="303" spans="1:12" s="183" customFormat="1" ht="24.95" customHeight="1" x14ac:dyDescent="0.25">
      <c r="A303" s="194" t="s">
        <v>944</v>
      </c>
      <c r="B303" s="240" t="s">
        <v>369</v>
      </c>
      <c r="C303" s="38" t="s">
        <v>346</v>
      </c>
      <c r="D303" s="181">
        <v>4</v>
      </c>
      <c r="E303" s="181">
        <v>8</v>
      </c>
      <c r="F303" s="181">
        <v>9</v>
      </c>
      <c r="G303" s="100"/>
      <c r="H303" s="109">
        <f t="shared" si="36"/>
        <v>0</v>
      </c>
      <c r="I303" s="109">
        <f t="shared" si="37"/>
        <v>0</v>
      </c>
      <c r="J303" s="109">
        <f t="shared" si="38"/>
        <v>0</v>
      </c>
    </row>
    <row r="304" spans="1:12" s="183" customFormat="1" ht="20.100000000000001" customHeight="1" x14ac:dyDescent="0.25">
      <c r="A304" s="227"/>
      <c r="B304" s="201" t="s">
        <v>953</v>
      </c>
      <c r="C304" s="229"/>
      <c r="D304" s="190"/>
      <c r="E304" s="190"/>
      <c r="F304" s="190"/>
      <c r="G304" s="101"/>
      <c r="H304" s="216"/>
      <c r="I304" s="216"/>
      <c r="J304" s="217"/>
    </row>
    <row r="305" spans="1:10" s="183" customFormat="1" ht="24.95" customHeight="1" x14ac:dyDescent="0.25">
      <c r="A305" s="194" t="s">
        <v>945</v>
      </c>
      <c r="B305" s="240" t="s">
        <v>371</v>
      </c>
      <c r="C305" s="272" t="s">
        <v>346</v>
      </c>
      <c r="D305" s="181">
        <v>0</v>
      </c>
      <c r="E305" s="181">
        <v>1</v>
      </c>
      <c r="F305" s="181">
        <v>0</v>
      </c>
      <c r="G305" s="100"/>
      <c r="H305" s="109">
        <f t="shared" si="36"/>
        <v>0</v>
      </c>
      <c r="I305" s="109">
        <f t="shared" si="37"/>
        <v>0</v>
      </c>
      <c r="J305" s="109">
        <f t="shared" si="38"/>
        <v>0</v>
      </c>
    </row>
    <row r="306" spans="1:10" s="183" customFormat="1" ht="20.100000000000001" customHeight="1" x14ac:dyDescent="0.25">
      <c r="A306" s="227"/>
      <c r="B306" s="201" t="s">
        <v>953</v>
      </c>
      <c r="C306" s="229"/>
      <c r="D306" s="189"/>
      <c r="E306" s="189"/>
      <c r="F306" s="189"/>
      <c r="G306" s="101"/>
      <c r="H306" s="216"/>
      <c r="I306" s="216"/>
      <c r="J306" s="217"/>
    </row>
    <row r="307" spans="1:10" s="183" customFormat="1" ht="12" customHeight="1" x14ac:dyDescent="0.25">
      <c r="A307" s="269"/>
      <c r="B307" s="205"/>
      <c r="C307" s="188"/>
      <c r="D307" s="276"/>
      <c r="E307" s="276"/>
      <c r="F307" s="276"/>
      <c r="G307" s="101"/>
      <c r="H307" s="216"/>
      <c r="I307" s="216"/>
      <c r="J307" s="217"/>
    </row>
    <row r="308" spans="1:10" s="183" customFormat="1" ht="30" customHeight="1" x14ac:dyDescent="0.25">
      <c r="A308" s="270"/>
      <c r="B308" s="192" t="s">
        <v>372</v>
      </c>
      <c r="C308" s="193"/>
      <c r="D308" s="277"/>
      <c r="E308" s="278"/>
      <c r="F308" s="279"/>
      <c r="G308" s="102"/>
      <c r="H308" s="109">
        <f>SUM(H298:H307)</f>
        <v>0</v>
      </c>
      <c r="I308" s="109">
        <f>SUM(I298:I307)</f>
        <v>0</v>
      </c>
      <c r="J308" s="109">
        <f>SUM(J298:J307)</f>
        <v>0</v>
      </c>
    </row>
    <row r="309" spans="1:10" s="183" customFormat="1" ht="12" customHeight="1" x14ac:dyDescent="0.25">
      <c r="A309" s="243"/>
      <c r="B309" s="205"/>
      <c r="C309" s="188"/>
      <c r="D309" s="276"/>
      <c r="E309" s="276"/>
      <c r="F309" s="276"/>
      <c r="G309" s="101"/>
      <c r="H309" s="216"/>
      <c r="I309" s="216"/>
      <c r="J309" s="217"/>
    </row>
    <row r="310" spans="1:10" s="183" customFormat="1" ht="30" customHeight="1" x14ac:dyDescent="0.25">
      <c r="A310" s="230"/>
      <c r="B310" s="192" t="s">
        <v>374</v>
      </c>
      <c r="C310" s="193"/>
      <c r="D310" s="277"/>
      <c r="E310" s="278"/>
      <c r="F310" s="279"/>
      <c r="G310" s="102"/>
      <c r="H310" s="109">
        <f>H308+H296</f>
        <v>0</v>
      </c>
      <c r="I310" s="109">
        <f t="shared" ref="I310:J310" si="39">I308+I296</f>
        <v>0</v>
      </c>
      <c r="J310" s="109">
        <f t="shared" si="39"/>
        <v>0</v>
      </c>
    </row>
  </sheetData>
  <sheetProtection algorithmName="SHA-512" hashValue="cvAnS+Ji5sRFACF11DeTidkZVeMBm3ls88RJSNAPrL6eza9jBJGjTsVZt/LeFbVXopmfZ/k9MkLLdY7OA10EnA==" saltValue="0K+YLgjtRWuLRvdiWoSmQA==" spinCount="100000" sheet="1" objects="1" scenarios="1"/>
  <mergeCells count="6">
    <mergeCell ref="H1:J1"/>
    <mergeCell ref="A1:A2"/>
    <mergeCell ref="B1:B2"/>
    <mergeCell ref="C1:C2"/>
    <mergeCell ref="D1:F1"/>
    <mergeCell ref="G1:G2"/>
  </mergeCells>
  <pageMargins left="0.39" right="0.26" top="0.56999999999999995" bottom="0.75" header="0.3" footer="0.3"/>
  <pageSetup paperSize="9" orientation="landscape" r:id="rId1"/>
  <headerFooter alignWithMargins="0">
    <oddHeader>&amp;L&amp;"Times New Roman,Regular"&amp;10Rehabilitation of Grand Saray&amp;R&amp;"Times New Roman,Regular"&amp;10Package 2 -  - BOQ and LUP</oddHeader>
    <oddFooter>&amp;L&amp;"Times New Roman,Regular"&amp;10A.CHEHAB architects and engineers</oddFooter>
  </headerFooter>
  <rowBreaks count="28" manualBreakCount="28">
    <brk id="11" max="16383" man="1"/>
    <brk id="20" max="16383" man="1"/>
    <brk id="29" max="16383" man="1"/>
    <brk id="33" max="16383" man="1"/>
    <brk id="41" max="16383" man="1"/>
    <brk id="46" max="9" man="1"/>
    <brk id="64" max="16383" man="1"/>
    <brk id="74" max="16383" man="1"/>
    <brk id="84" max="9" man="1"/>
    <brk id="100" max="9" man="1"/>
    <brk id="111" max="9" man="1"/>
    <brk id="130" max="16383" man="1"/>
    <brk id="135" max="9" man="1"/>
    <brk id="143" max="9" man="1"/>
    <brk id="150" max="16383" man="1"/>
    <brk id="160" max="9" man="1"/>
    <brk id="169" max="9" man="1"/>
    <brk id="175" max="9" man="1"/>
    <brk id="185" max="9" man="1"/>
    <brk id="199" max="9" man="1"/>
    <brk id="206" max="9" man="1"/>
    <brk id="221" max="9" man="1"/>
    <brk id="238" max="9" man="1"/>
    <brk id="252" max="9" man="1"/>
    <brk id="263" max="16383" man="1"/>
    <brk id="274" max="9" man="1"/>
    <brk id="289" max="9" man="1"/>
    <brk id="296"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5"/>
  <sheetViews>
    <sheetView showZeros="0" view="pageBreakPreview" zoomScaleNormal="100" zoomScaleSheetLayoutView="100" workbookViewId="0">
      <selection activeCell="G8" sqref="G8"/>
    </sheetView>
  </sheetViews>
  <sheetFormatPr defaultRowHeight="12.75" x14ac:dyDescent="0.2"/>
  <cols>
    <col min="1" max="1" width="6.42578125" style="283" customWidth="1"/>
    <col min="2" max="2" width="61.85546875" style="283" customWidth="1"/>
    <col min="3" max="3" width="4.5703125" style="290" customWidth="1"/>
    <col min="4" max="6" width="9.140625" style="283" customWidth="1"/>
    <col min="7" max="7" width="8.5703125" style="112" customWidth="1"/>
    <col min="8" max="10" width="10.42578125" style="291" customWidth="1"/>
    <col min="11" max="16384" width="9.140625" style="283"/>
  </cols>
  <sheetData>
    <row r="1" spans="1:10" ht="19.5" customHeight="1" x14ac:dyDescent="0.2">
      <c r="A1" s="220" t="s">
        <v>2</v>
      </c>
      <c r="B1" s="146" t="s">
        <v>3</v>
      </c>
      <c r="C1" s="147" t="s">
        <v>4</v>
      </c>
      <c r="D1" s="148" t="s">
        <v>18</v>
      </c>
      <c r="E1" s="149"/>
      <c r="F1" s="150"/>
      <c r="G1" s="143" t="s">
        <v>5</v>
      </c>
      <c r="H1" s="208" t="s">
        <v>19</v>
      </c>
      <c r="I1" s="209"/>
      <c r="J1" s="210"/>
    </row>
    <row r="2" spans="1:10" ht="19.5" customHeight="1" x14ac:dyDescent="0.2">
      <c r="A2" s="221"/>
      <c r="B2" s="153"/>
      <c r="C2" s="154"/>
      <c r="D2" s="155" t="s">
        <v>0</v>
      </c>
      <c r="E2" s="155" t="s">
        <v>34</v>
      </c>
      <c r="F2" s="155" t="s">
        <v>1</v>
      </c>
      <c r="G2" s="144"/>
      <c r="H2" s="118" t="s">
        <v>0</v>
      </c>
      <c r="I2" s="118" t="s">
        <v>53</v>
      </c>
      <c r="J2" s="118" t="s">
        <v>1</v>
      </c>
    </row>
    <row r="3" spans="1:10" s="151" customFormat="1" ht="20.100000000000001" customHeight="1" x14ac:dyDescent="0.2">
      <c r="A3" s="156"/>
      <c r="B3" s="157" t="s">
        <v>126</v>
      </c>
      <c r="C3" s="158"/>
      <c r="D3" s="158"/>
      <c r="E3" s="158"/>
      <c r="F3" s="158"/>
      <c r="G3" s="95"/>
      <c r="H3" s="211"/>
      <c r="I3" s="211"/>
      <c r="J3" s="211"/>
    </row>
    <row r="4" spans="1:10" ht="30" customHeight="1" x14ac:dyDescent="0.2">
      <c r="A4" s="223"/>
      <c r="B4" s="160" t="s">
        <v>735</v>
      </c>
      <c r="C4" s="161"/>
      <c r="D4" s="161"/>
      <c r="E4" s="161"/>
      <c r="F4" s="161"/>
      <c r="G4" s="96"/>
      <c r="H4" s="212"/>
      <c r="I4" s="212"/>
      <c r="J4" s="212"/>
    </row>
    <row r="5" spans="1:10" s="284" customFormat="1" ht="63.75" x14ac:dyDescent="0.25">
      <c r="A5" s="241">
        <v>1.1000000000000001</v>
      </c>
      <c r="B5" s="254" t="s">
        <v>646</v>
      </c>
      <c r="C5" s="169"/>
      <c r="D5" s="170"/>
      <c r="E5" s="170"/>
      <c r="F5" s="170"/>
      <c r="G5" s="98"/>
      <c r="H5" s="115"/>
      <c r="I5" s="115"/>
      <c r="J5" s="115"/>
    </row>
    <row r="6" spans="1:10" s="285" customFormat="1" ht="30" customHeight="1" x14ac:dyDescent="0.25">
      <c r="A6" s="242" t="s">
        <v>8</v>
      </c>
      <c r="B6" s="178" t="s">
        <v>645</v>
      </c>
      <c r="C6" s="179" t="s">
        <v>7</v>
      </c>
      <c r="D6" s="180">
        <v>0</v>
      </c>
      <c r="E6" s="180">
        <v>82</v>
      </c>
      <c r="F6" s="180">
        <v>0</v>
      </c>
      <c r="G6" s="100"/>
      <c r="H6" s="109">
        <f>G6*D6</f>
        <v>0</v>
      </c>
      <c r="I6" s="109">
        <f>G6*E6</f>
        <v>0</v>
      </c>
      <c r="J6" s="109">
        <f>G6*F6</f>
        <v>0</v>
      </c>
    </row>
    <row r="7" spans="1:10" s="284" customFormat="1" ht="20.100000000000001" customHeight="1" x14ac:dyDescent="0.25">
      <c r="A7" s="241"/>
      <c r="B7" s="192" t="s">
        <v>953</v>
      </c>
      <c r="C7" s="229"/>
      <c r="D7" s="189"/>
      <c r="E7" s="189"/>
      <c r="F7" s="189"/>
      <c r="G7" s="101"/>
      <c r="H7" s="216"/>
      <c r="I7" s="216"/>
      <c r="J7" s="217"/>
    </row>
    <row r="8" spans="1:10" s="285" customFormat="1" ht="30" customHeight="1" x14ac:dyDescent="0.25">
      <c r="A8" s="242" t="s">
        <v>10</v>
      </c>
      <c r="B8" s="178" t="s">
        <v>681</v>
      </c>
      <c r="C8" s="179" t="s">
        <v>7</v>
      </c>
      <c r="D8" s="180">
        <v>36</v>
      </c>
      <c r="E8" s="180">
        <v>0</v>
      </c>
      <c r="F8" s="180">
        <v>0</v>
      </c>
      <c r="G8" s="100"/>
      <c r="H8" s="109">
        <f>G8*D8</f>
        <v>0</v>
      </c>
      <c r="I8" s="109">
        <f>G8*E8</f>
        <v>0</v>
      </c>
      <c r="J8" s="109">
        <f>G8*F8</f>
        <v>0</v>
      </c>
    </row>
    <row r="9" spans="1:10" s="284" customFormat="1" ht="20.100000000000001" customHeight="1" x14ac:dyDescent="0.25">
      <c r="A9" s="241"/>
      <c r="B9" s="192" t="s">
        <v>953</v>
      </c>
      <c r="C9" s="229"/>
      <c r="D9" s="189"/>
      <c r="E9" s="189"/>
      <c r="F9" s="189"/>
      <c r="G9" s="101"/>
      <c r="H9" s="216"/>
      <c r="I9" s="216"/>
      <c r="J9" s="217"/>
    </row>
    <row r="10" spans="1:10" s="284" customFormat="1" ht="51" x14ac:dyDescent="0.25">
      <c r="A10" s="241">
        <v>1.2</v>
      </c>
      <c r="B10" s="254" t="s">
        <v>647</v>
      </c>
      <c r="C10" s="169"/>
      <c r="D10" s="170"/>
      <c r="E10" s="170"/>
      <c r="F10" s="170"/>
      <c r="G10" s="98"/>
      <c r="H10" s="115"/>
      <c r="I10" s="115"/>
      <c r="J10" s="115"/>
    </row>
    <row r="11" spans="1:10" s="285" customFormat="1" ht="30" customHeight="1" x14ac:dyDescent="0.25">
      <c r="A11" s="242" t="s">
        <v>12</v>
      </c>
      <c r="B11" s="178" t="s">
        <v>682</v>
      </c>
      <c r="C11" s="179" t="s">
        <v>7</v>
      </c>
      <c r="D11" s="180">
        <v>0</v>
      </c>
      <c r="E11" s="180">
        <v>0</v>
      </c>
      <c r="F11" s="180">
        <v>195</v>
      </c>
      <c r="G11" s="100"/>
      <c r="H11" s="109">
        <f t="shared" ref="H11:H43" si="0">G11*D11</f>
        <v>0</v>
      </c>
      <c r="I11" s="109">
        <f t="shared" ref="I11:I43" si="1">G11*E11</f>
        <v>0</v>
      </c>
      <c r="J11" s="109">
        <f t="shared" ref="J11:J43" si="2">G11*F11</f>
        <v>0</v>
      </c>
    </row>
    <row r="12" spans="1:10" s="284" customFormat="1" ht="20.100000000000001" customHeight="1" x14ac:dyDescent="0.25">
      <c r="A12" s="241"/>
      <c r="B12" s="192" t="s">
        <v>953</v>
      </c>
      <c r="C12" s="229"/>
      <c r="D12" s="189"/>
      <c r="E12" s="189"/>
      <c r="F12" s="189"/>
      <c r="G12" s="101"/>
      <c r="H12" s="216"/>
      <c r="I12" s="216"/>
      <c r="J12" s="217"/>
    </row>
    <row r="13" spans="1:10" s="285" customFormat="1" ht="30" customHeight="1" x14ac:dyDescent="0.25">
      <c r="A13" s="242" t="s">
        <v>13</v>
      </c>
      <c r="B13" s="178" t="s">
        <v>683</v>
      </c>
      <c r="C13" s="179" t="s">
        <v>7</v>
      </c>
      <c r="D13" s="180">
        <v>0</v>
      </c>
      <c r="E13" s="180">
        <v>0</v>
      </c>
      <c r="F13" s="180">
        <v>200</v>
      </c>
      <c r="G13" s="100"/>
      <c r="H13" s="109">
        <f t="shared" si="0"/>
        <v>0</v>
      </c>
      <c r="I13" s="109">
        <f t="shared" si="1"/>
        <v>0</v>
      </c>
      <c r="J13" s="109">
        <f t="shared" si="2"/>
        <v>0</v>
      </c>
    </row>
    <row r="14" spans="1:10" s="284" customFormat="1" ht="20.100000000000001" customHeight="1" x14ac:dyDescent="0.25">
      <c r="A14" s="241"/>
      <c r="B14" s="192" t="s">
        <v>953</v>
      </c>
      <c r="C14" s="229"/>
      <c r="D14" s="189"/>
      <c r="E14" s="189"/>
      <c r="F14" s="189"/>
      <c r="G14" s="101"/>
      <c r="H14" s="216"/>
      <c r="I14" s="216"/>
      <c r="J14" s="217"/>
    </row>
    <row r="15" spans="1:10" s="285" customFormat="1" ht="30" customHeight="1" x14ac:dyDescent="0.25">
      <c r="A15" s="242" t="s">
        <v>14</v>
      </c>
      <c r="B15" s="178" t="s">
        <v>684</v>
      </c>
      <c r="C15" s="179" t="s">
        <v>7</v>
      </c>
      <c r="D15" s="180">
        <v>0</v>
      </c>
      <c r="E15" s="180">
        <v>0</v>
      </c>
      <c r="F15" s="180">
        <v>73</v>
      </c>
      <c r="G15" s="100"/>
      <c r="H15" s="109">
        <f t="shared" si="0"/>
        <v>0</v>
      </c>
      <c r="I15" s="109">
        <f t="shared" si="1"/>
        <v>0</v>
      </c>
      <c r="J15" s="109">
        <f t="shared" si="2"/>
        <v>0</v>
      </c>
    </row>
    <row r="16" spans="1:10" s="284" customFormat="1" ht="20.100000000000001" customHeight="1" x14ac:dyDescent="0.25">
      <c r="A16" s="241"/>
      <c r="B16" s="192" t="s">
        <v>953</v>
      </c>
      <c r="C16" s="229"/>
      <c r="D16" s="189"/>
      <c r="E16" s="189"/>
      <c r="F16" s="189"/>
      <c r="G16" s="101"/>
      <c r="H16" s="216"/>
      <c r="I16" s="216"/>
      <c r="J16" s="217"/>
    </row>
    <row r="17" spans="1:10" s="285" customFormat="1" ht="30" customHeight="1" x14ac:dyDescent="0.25">
      <c r="A17" s="242" t="s">
        <v>106</v>
      </c>
      <c r="B17" s="178" t="s">
        <v>685</v>
      </c>
      <c r="C17" s="179" t="s">
        <v>7</v>
      </c>
      <c r="D17" s="180">
        <v>55</v>
      </c>
      <c r="E17" s="180">
        <v>0</v>
      </c>
      <c r="F17" s="180">
        <v>0</v>
      </c>
      <c r="G17" s="100"/>
      <c r="H17" s="109">
        <f t="shared" si="0"/>
        <v>0</v>
      </c>
      <c r="I17" s="109">
        <f t="shared" si="1"/>
        <v>0</v>
      </c>
      <c r="J17" s="109">
        <f t="shared" si="2"/>
        <v>0</v>
      </c>
    </row>
    <row r="18" spans="1:10" s="284" customFormat="1" ht="20.100000000000001" customHeight="1" x14ac:dyDescent="0.25">
      <c r="A18" s="241"/>
      <c r="B18" s="192" t="s">
        <v>953</v>
      </c>
      <c r="C18" s="229"/>
      <c r="D18" s="189"/>
      <c r="E18" s="189"/>
      <c r="F18" s="189"/>
      <c r="G18" s="101"/>
      <c r="H18" s="216"/>
      <c r="I18" s="216"/>
      <c r="J18" s="217"/>
    </row>
    <row r="19" spans="1:10" s="285" customFormat="1" ht="30" customHeight="1" x14ac:dyDescent="0.25">
      <c r="A19" s="242" t="s">
        <v>355</v>
      </c>
      <c r="B19" s="178" t="s">
        <v>686</v>
      </c>
      <c r="C19" s="179" t="s">
        <v>7</v>
      </c>
      <c r="D19" s="180">
        <v>127</v>
      </c>
      <c r="E19" s="180">
        <v>0</v>
      </c>
      <c r="F19" s="180">
        <v>0</v>
      </c>
      <c r="G19" s="100"/>
      <c r="H19" s="109">
        <f t="shared" si="0"/>
        <v>0</v>
      </c>
      <c r="I19" s="109">
        <f t="shared" si="1"/>
        <v>0</v>
      </c>
      <c r="J19" s="109">
        <f t="shared" si="2"/>
        <v>0</v>
      </c>
    </row>
    <row r="20" spans="1:10" s="284" customFormat="1" ht="20.100000000000001" customHeight="1" x14ac:dyDescent="0.25">
      <c r="A20" s="241"/>
      <c r="B20" s="192" t="s">
        <v>953</v>
      </c>
      <c r="C20" s="229"/>
      <c r="D20" s="189"/>
      <c r="E20" s="189"/>
      <c r="F20" s="189"/>
      <c r="G20" s="101"/>
      <c r="H20" s="216"/>
      <c r="I20" s="216"/>
      <c r="J20" s="217"/>
    </row>
    <row r="21" spans="1:10" s="285" customFormat="1" ht="30" customHeight="1" x14ac:dyDescent="0.25">
      <c r="A21" s="242" t="s">
        <v>813</v>
      </c>
      <c r="B21" s="178" t="s">
        <v>687</v>
      </c>
      <c r="C21" s="179" t="s">
        <v>7</v>
      </c>
      <c r="D21" s="180">
        <v>42</v>
      </c>
      <c r="E21" s="180">
        <v>0</v>
      </c>
      <c r="F21" s="180">
        <v>0</v>
      </c>
      <c r="G21" s="100"/>
      <c r="H21" s="109">
        <f t="shared" si="0"/>
        <v>0</v>
      </c>
      <c r="I21" s="109">
        <f t="shared" si="1"/>
        <v>0</v>
      </c>
      <c r="J21" s="109">
        <f t="shared" si="2"/>
        <v>0</v>
      </c>
    </row>
    <row r="22" spans="1:10" s="284" customFormat="1" ht="20.100000000000001" customHeight="1" x14ac:dyDescent="0.25">
      <c r="A22" s="241"/>
      <c r="B22" s="192" t="s">
        <v>953</v>
      </c>
      <c r="C22" s="229"/>
      <c r="D22" s="189"/>
      <c r="E22" s="189"/>
      <c r="F22" s="189"/>
      <c r="G22" s="101"/>
      <c r="H22" s="216"/>
      <c r="I22" s="216"/>
      <c r="J22" s="217"/>
    </row>
    <row r="23" spans="1:10" s="285" customFormat="1" ht="30" customHeight="1" x14ac:dyDescent="0.25">
      <c r="A23" s="242" t="s">
        <v>814</v>
      </c>
      <c r="B23" s="178" t="s">
        <v>687</v>
      </c>
      <c r="C23" s="179" t="s">
        <v>7</v>
      </c>
      <c r="D23" s="180">
        <v>52</v>
      </c>
      <c r="E23" s="180">
        <v>0</v>
      </c>
      <c r="F23" s="180">
        <v>0</v>
      </c>
      <c r="G23" s="100"/>
      <c r="H23" s="109">
        <f t="shared" si="0"/>
        <v>0</v>
      </c>
      <c r="I23" s="109">
        <f t="shared" si="1"/>
        <v>0</v>
      </c>
      <c r="J23" s="109">
        <f t="shared" si="2"/>
        <v>0</v>
      </c>
    </row>
    <row r="24" spans="1:10" s="284" customFormat="1" ht="20.100000000000001" customHeight="1" x14ac:dyDescent="0.25">
      <c r="A24" s="241"/>
      <c r="B24" s="192" t="s">
        <v>953</v>
      </c>
      <c r="C24" s="229"/>
      <c r="D24" s="189"/>
      <c r="E24" s="189"/>
      <c r="F24" s="189"/>
      <c r="G24" s="101"/>
      <c r="H24" s="216"/>
      <c r="I24" s="216"/>
      <c r="J24" s="217"/>
    </row>
    <row r="25" spans="1:10" s="285" customFormat="1" ht="30" customHeight="1" x14ac:dyDescent="0.25">
      <c r="A25" s="242" t="s">
        <v>815</v>
      </c>
      <c r="B25" s="178" t="s">
        <v>648</v>
      </c>
      <c r="C25" s="179" t="s">
        <v>7</v>
      </c>
      <c r="D25" s="180">
        <v>42</v>
      </c>
      <c r="E25" s="180">
        <v>0</v>
      </c>
      <c r="F25" s="180">
        <v>0</v>
      </c>
      <c r="G25" s="100"/>
      <c r="H25" s="109">
        <f t="shared" si="0"/>
        <v>0</v>
      </c>
      <c r="I25" s="109">
        <f t="shared" si="1"/>
        <v>0</v>
      </c>
      <c r="J25" s="109">
        <f t="shared" si="2"/>
        <v>0</v>
      </c>
    </row>
    <row r="26" spans="1:10" s="284" customFormat="1" ht="20.100000000000001" customHeight="1" x14ac:dyDescent="0.25">
      <c r="A26" s="241"/>
      <c r="B26" s="192" t="s">
        <v>953</v>
      </c>
      <c r="C26" s="229"/>
      <c r="D26" s="189"/>
      <c r="E26" s="189"/>
      <c r="F26" s="189"/>
      <c r="G26" s="101"/>
      <c r="H26" s="216"/>
      <c r="I26" s="216"/>
      <c r="J26" s="217"/>
    </row>
    <row r="27" spans="1:10" s="285" customFormat="1" ht="30" customHeight="1" x14ac:dyDescent="0.25">
      <c r="A27" s="242" t="s">
        <v>816</v>
      </c>
      <c r="B27" s="178" t="s">
        <v>649</v>
      </c>
      <c r="C27" s="179" t="s">
        <v>7</v>
      </c>
      <c r="D27" s="180">
        <v>52</v>
      </c>
      <c r="E27" s="180">
        <v>0</v>
      </c>
      <c r="F27" s="180">
        <v>0</v>
      </c>
      <c r="G27" s="100"/>
      <c r="H27" s="109">
        <f t="shared" si="0"/>
        <v>0</v>
      </c>
      <c r="I27" s="109">
        <f t="shared" si="1"/>
        <v>0</v>
      </c>
      <c r="J27" s="109">
        <f t="shared" si="2"/>
        <v>0</v>
      </c>
    </row>
    <row r="28" spans="1:10" s="284" customFormat="1" ht="20.100000000000001" customHeight="1" x14ac:dyDescent="0.25">
      <c r="A28" s="241"/>
      <c r="B28" s="192" t="s">
        <v>953</v>
      </c>
      <c r="C28" s="229"/>
      <c r="D28" s="189"/>
      <c r="E28" s="189"/>
      <c r="F28" s="189"/>
      <c r="G28" s="101"/>
      <c r="H28" s="216"/>
      <c r="I28" s="216"/>
      <c r="J28" s="217"/>
    </row>
    <row r="29" spans="1:10" s="285" customFormat="1" ht="30" customHeight="1" x14ac:dyDescent="0.25">
      <c r="A29" s="242" t="s">
        <v>817</v>
      </c>
      <c r="B29" s="178" t="s">
        <v>688</v>
      </c>
      <c r="C29" s="179" t="s">
        <v>7</v>
      </c>
      <c r="D29" s="180">
        <v>62</v>
      </c>
      <c r="E29" s="180">
        <v>0</v>
      </c>
      <c r="F29" s="180">
        <v>0</v>
      </c>
      <c r="G29" s="100"/>
      <c r="H29" s="109">
        <f t="shared" si="0"/>
        <v>0</v>
      </c>
      <c r="I29" s="109">
        <f t="shared" si="1"/>
        <v>0</v>
      </c>
      <c r="J29" s="109">
        <f t="shared" si="2"/>
        <v>0</v>
      </c>
    </row>
    <row r="30" spans="1:10" s="284" customFormat="1" ht="20.100000000000001" customHeight="1" x14ac:dyDescent="0.25">
      <c r="A30" s="241"/>
      <c r="B30" s="192" t="s">
        <v>953</v>
      </c>
      <c r="C30" s="229"/>
      <c r="D30" s="189"/>
      <c r="E30" s="189"/>
      <c r="F30" s="189"/>
      <c r="G30" s="101"/>
      <c r="H30" s="216"/>
      <c r="I30" s="216"/>
      <c r="J30" s="217"/>
    </row>
    <row r="31" spans="1:10" s="285" customFormat="1" ht="30" customHeight="1" x14ac:dyDescent="0.25">
      <c r="A31" s="242" t="s">
        <v>390</v>
      </c>
      <c r="B31" s="178" t="s">
        <v>650</v>
      </c>
      <c r="C31" s="179" t="s">
        <v>7</v>
      </c>
      <c r="D31" s="180">
        <v>55</v>
      </c>
      <c r="E31" s="180">
        <v>0</v>
      </c>
      <c r="F31" s="180">
        <v>0</v>
      </c>
      <c r="G31" s="100"/>
      <c r="H31" s="109">
        <f t="shared" si="0"/>
        <v>0</v>
      </c>
      <c r="I31" s="109">
        <f t="shared" si="1"/>
        <v>0</v>
      </c>
      <c r="J31" s="109">
        <f t="shared" si="2"/>
        <v>0</v>
      </c>
    </row>
    <row r="32" spans="1:10" s="284" customFormat="1" ht="20.100000000000001" customHeight="1" x14ac:dyDescent="0.25">
      <c r="A32" s="241"/>
      <c r="B32" s="192" t="s">
        <v>953</v>
      </c>
      <c r="C32" s="229"/>
      <c r="D32" s="189"/>
      <c r="E32" s="189"/>
      <c r="F32" s="189"/>
      <c r="G32" s="101"/>
      <c r="H32" s="216"/>
      <c r="I32" s="216"/>
      <c r="J32" s="217"/>
    </row>
    <row r="33" spans="1:10" s="285" customFormat="1" ht="30" customHeight="1" x14ac:dyDescent="0.25">
      <c r="A33" s="242" t="s">
        <v>392</v>
      </c>
      <c r="B33" s="178" t="s">
        <v>689</v>
      </c>
      <c r="C33" s="179" t="s">
        <v>7</v>
      </c>
      <c r="D33" s="180">
        <v>62</v>
      </c>
      <c r="E33" s="180">
        <v>0</v>
      </c>
      <c r="F33" s="180">
        <v>0</v>
      </c>
      <c r="G33" s="100"/>
      <c r="H33" s="109">
        <f t="shared" si="0"/>
        <v>0</v>
      </c>
      <c r="I33" s="109">
        <f t="shared" si="1"/>
        <v>0</v>
      </c>
      <c r="J33" s="109">
        <f t="shared" si="2"/>
        <v>0</v>
      </c>
    </row>
    <row r="34" spans="1:10" s="284" customFormat="1" ht="20.100000000000001" customHeight="1" x14ac:dyDescent="0.25">
      <c r="A34" s="241"/>
      <c r="B34" s="192" t="s">
        <v>953</v>
      </c>
      <c r="C34" s="229"/>
      <c r="D34" s="189"/>
      <c r="E34" s="189"/>
      <c r="F34" s="189"/>
      <c r="G34" s="101"/>
      <c r="H34" s="216"/>
      <c r="I34" s="216"/>
      <c r="J34" s="217"/>
    </row>
    <row r="35" spans="1:10" s="285" customFormat="1" ht="30" customHeight="1" x14ac:dyDescent="0.25">
      <c r="A35" s="242" t="s">
        <v>394</v>
      </c>
      <c r="B35" s="178" t="s">
        <v>651</v>
      </c>
      <c r="C35" s="179" t="s">
        <v>7</v>
      </c>
      <c r="D35" s="180">
        <v>36</v>
      </c>
      <c r="E35" s="180">
        <v>0</v>
      </c>
      <c r="F35" s="180">
        <v>0</v>
      </c>
      <c r="G35" s="100"/>
      <c r="H35" s="109">
        <f t="shared" si="0"/>
        <v>0</v>
      </c>
      <c r="I35" s="109">
        <f t="shared" si="1"/>
        <v>0</v>
      </c>
      <c r="J35" s="109">
        <f t="shared" si="2"/>
        <v>0</v>
      </c>
    </row>
    <row r="36" spans="1:10" s="284" customFormat="1" ht="20.100000000000001" customHeight="1" x14ac:dyDescent="0.25">
      <c r="A36" s="241"/>
      <c r="B36" s="192" t="s">
        <v>953</v>
      </c>
      <c r="C36" s="229"/>
      <c r="D36" s="189"/>
      <c r="E36" s="189"/>
      <c r="F36" s="189"/>
      <c r="G36" s="101"/>
      <c r="H36" s="216"/>
      <c r="I36" s="216"/>
      <c r="J36" s="217"/>
    </row>
    <row r="37" spans="1:10" s="285" customFormat="1" ht="30" customHeight="1" x14ac:dyDescent="0.25">
      <c r="A37" s="242" t="s">
        <v>818</v>
      </c>
      <c r="B37" s="178" t="s">
        <v>690</v>
      </c>
      <c r="C37" s="179" t="s">
        <v>7</v>
      </c>
      <c r="D37" s="180">
        <v>166</v>
      </c>
      <c r="E37" s="180">
        <v>0</v>
      </c>
      <c r="F37" s="180">
        <v>0</v>
      </c>
      <c r="G37" s="100"/>
      <c r="H37" s="109">
        <f t="shared" si="0"/>
        <v>0</v>
      </c>
      <c r="I37" s="109">
        <f t="shared" si="1"/>
        <v>0</v>
      </c>
      <c r="J37" s="109">
        <f t="shared" si="2"/>
        <v>0</v>
      </c>
    </row>
    <row r="38" spans="1:10" s="284" customFormat="1" ht="20.100000000000001" customHeight="1" x14ac:dyDescent="0.25">
      <c r="A38" s="241"/>
      <c r="B38" s="192" t="s">
        <v>953</v>
      </c>
      <c r="C38" s="229"/>
      <c r="D38" s="189"/>
      <c r="E38" s="189"/>
      <c r="F38" s="189"/>
      <c r="G38" s="101"/>
      <c r="H38" s="216"/>
      <c r="I38" s="216"/>
      <c r="J38" s="217"/>
    </row>
    <row r="39" spans="1:10" s="285" customFormat="1" ht="30" customHeight="1" x14ac:dyDescent="0.25">
      <c r="A39" s="242" t="s">
        <v>819</v>
      </c>
      <c r="B39" s="178" t="s">
        <v>652</v>
      </c>
      <c r="C39" s="179" t="s">
        <v>7</v>
      </c>
      <c r="D39" s="180">
        <v>42</v>
      </c>
      <c r="E39" s="180">
        <v>0</v>
      </c>
      <c r="F39" s="180">
        <v>0</v>
      </c>
      <c r="G39" s="100"/>
      <c r="H39" s="109">
        <f t="shared" si="0"/>
        <v>0</v>
      </c>
      <c r="I39" s="109">
        <f t="shared" si="1"/>
        <v>0</v>
      </c>
      <c r="J39" s="109">
        <f t="shared" si="2"/>
        <v>0</v>
      </c>
    </row>
    <row r="40" spans="1:10" s="284" customFormat="1" ht="20.100000000000001" customHeight="1" x14ac:dyDescent="0.25">
      <c r="A40" s="241"/>
      <c r="B40" s="192" t="s">
        <v>953</v>
      </c>
      <c r="C40" s="229"/>
      <c r="D40" s="189"/>
      <c r="E40" s="189"/>
      <c r="F40" s="189"/>
      <c r="G40" s="101"/>
      <c r="H40" s="216"/>
      <c r="I40" s="216"/>
      <c r="J40" s="217"/>
    </row>
    <row r="41" spans="1:10" s="285" customFormat="1" ht="30" customHeight="1" x14ac:dyDescent="0.25">
      <c r="A41" s="242" t="s">
        <v>819</v>
      </c>
      <c r="B41" s="178" t="s">
        <v>653</v>
      </c>
      <c r="C41" s="179" t="s">
        <v>7</v>
      </c>
      <c r="D41" s="180">
        <v>52</v>
      </c>
      <c r="E41" s="180">
        <v>0</v>
      </c>
      <c r="F41" s="180">
        <v>0</v>
      </c>
      <c r="G41" s="100"/>
      <c r="H41" s="109">
        <f t="shared" si="0"/>
        <v>0</v>
      </c>
      <c r="I41" s="109">
        <f t="shared" si="1"/>
        <v>0</v>
      </c>
      <c r="J41" s="109">
        <f t="shared" si="2"/>
        <v>0</v>
      </c>
    </row>
    <row r="42" spans="1:10" s="284" customFormat="1" ht="20.100000000000001" customHeight="1" x14ac:dyDescent="0.25">
      <c r="A42" s="241"/>
      <c r="B42" s="192" t="s">
        <v>953</v>
      </c>
      <c r="C42" s="229"/>
      <c r="D42" s="189"/>
      <c r="E42" s="189"/>
      <c r="F42" s="189"/>
      <c r="G42" s="101"/>
      <c r="H42" s="216"/>
      <c r="I42" s="216"/>
      <c r="J42" s="217"/>
    </row>
    <row r="43" spans="1:10" s="285" customFormat="1" ht="30" customHeight="1" x14ac:dyDescent="0.25">
      <c r="A43" s="242" t="s">
        <v>820</v>
      </c>
      <c r="B43" s="178" t="s">
        <v>691</v>
      </c>
      <c r="C43" s="179" t="s">
        <v>7</v>
      </c>
      <c r="D43" s="180">
        <v>62</v>
      </c>
      <c r="E43" s="180">
        <v>0</v>
      </c>
      <c r="F43" s="180">
        <v>0</v>
      </c>
      <c r="G43" s="100"/>
      <c r="H43" s="109">
        <f t="shared" si="0"/>
        <v>0</v>
      </c>
      <c r="I43" s="109">
        <f t="shared" si="1"/>
        <v>0</v>
      </c>
      <c r="J43" s="109">
        <f t="shared" si="2"/>
        <v>0</v>
      </c>
    </row>
    <row r="44" spans="1:10" s="284" customFormat="1" ht="20.100000000000001" customHeight="1" x14ac:dyDescent="0.25">
      <c r="A44" s="241"/>
      <c r="B44" s="192" t="s">
        <v>953</v>
      </c>
      <c r="C44" s="229"/>
      <c r="D44" s="189"/>
      <c r="E44" s="189"/>
      <c r="F44" s="189"/>
      <c r="G44" s="101"/>
      <c r="H44" s="216"/>
      <c r="I44" s="216"/>
      <c r="J44" s="217"/>
    </row>
    <row r="45" spans="1:10" s="284" customFormat="1" ht="45" customHeight="1" x14ac:dyDescent="0.25">
      <c r="A45" s="241">
        <v>1.3</v>
      </c>
      <c r="B45" s="254" t="s">
        <v>638</v>
      </c>
      <c r="C45" s="169"/>
      <c r="D45" s="170"/>
      <c r="E45" s="170"/>
      <c r="F45" s="170"/>
      <c r="G45" s="98"/>
      <c r="H45" s="115"/>
      <c r="I45" s="115"/>
      <c r="J45" s="115"/>
    </row>
    <row r="46" spans="1:10" s="284" customFormat="1" ht="20.100000000000001" customHeight="1" x14ac:dyDescent="0.25">
      <c r="A46" s="241"/>
      <c r="B46" s="192" t="s">
        <v>953</v>
      </c>
      <c r="C46" s="229"/>
      <c r="D46" s="189"/>
      <c r="E46" s="189"/>
      <c r="F46" s="189"/>
      <c r="G46" s="101"/>
      <c r="H46" s="216"/>
      <c r="I46" s="216"/>
      <c r="J46" s="217"/>
    </row>
    <row r="47" spans="1:10" s="285" customFormat="1" ht="30" customHeight="1" x14ac:dyDescent="0.25">
      <c r="A47" s="242" t="s">
        <v>15</v>
      </c>
      <c r="B47" s="178" t="s">
        <v>654</v>
      </c>
      <c r="C47" s="179" t="s">
        <v>7</v>
      </c>
      <c r="D47" s="180">
        <v>109</v>
      </c>
      <c r="E47" s="180">
        <v>0</v>
      </c>
      <c r="F47" s="180">
        <v>0</v>
      </c>
      <c r="G47" s="100"/>
      <c r="H47" s="109">
        <f t="shared" ref="H47:H63" si="3">G47*D47</f>
        <v>0</v>
      </c>
      <c r="I47" s="109">
        <f t="shared" ref="I47:I63" si="4">G47*E47</f>
        <v>0</v>
      </c>
      <c r="J47" s="109">
        <f t="shared" ref="J47:J63" si="5">G47*F47</f>
        <v>0</v>
      </c>
    </row>
    <row r="48" spans="1:10" s="284" customFormat="1" ht="20.100000000000001" customHeight="1" x14ac:dyDescent="0.25">
      <c r="A48" s="241"/>
      <c r="B48" s="192" t="s">
        <v>953</v>
      </c>
      <c r="C48" s="229"/>
      <c r="D48" s="189"/>
      <c r="E48" s="189"/>
      <c r="F48" s="189"/>
      <c r="G48" s="101"/>
      <c r="H48" s="216"/>
      <c r="I48" s="216"/>
      <c r="J48" s="217"/>
    </row>
    <row r="49" spans="1:10" s="285" customFormat="1" ht="30" customHeight="1" x14ac:dyDescent="0.25">
      <c r="A49" s="242" t="s">
        <v>16</v>
      </c>
      <c r="B49" s="178" t="s">
        <v>692</v>
      </c>
      <c r="C49" s="179" t="s">
        <v>7</v>
      </c>
      <c r="D49" s="180">
        <v>91</v>
      </c>
      <c r="E49" s="180">
        <v>0</v>
      </c>
      <c r="F49" s="180">
        <v>0</v>
      </c>
      <c r="G49" s="100"/>
      <c r="H49" s="109">
        <f t="shared" si="3"/>
        <v>0</v>
      </c>
      <c r="I49" s="109">
        <f t="shared" si="4"/>
        <v>0</v>
      </c>
      <c r="J49" s="109">
        <f t="shared" si="5"/>
        <v>0</v>
      </c>
    </row>
    <row r="50" spans="1:10" s="284" customFormat="1" ht="20.100000000000001" customHeight="1" x14ac:dyDescent="0.25">
      <c r="A50" s="241"/>
      <c r="B50" s="192" t="s">
        <v>953</v>
      </c>
      <c r="C50" s="229"/>
      <c r="D50" s="189"/>
      <c r="E50" s="189"/>
      <c r="F50" s="189"/>
      <c r="G50" s="101"/>
      <c r="H50" s="216"/>
      <c r="I50" s="216"/>
      <c r="J50" s="217"/>
    </row>
    <row r="51" spans="1:10" s="285" customFormat="1" ht="30" customHeight="1" x14ac:dyDescent="0.25">
      <c r="A51" s="242" t="s">
        <v>17</v>
      </c>
      <c r="B51" s="178" t="s">
        <v>655</v>
      </c>
      <c r="C51" s="179" t="s">
        <v>7</v>
      </c>
      <c r="D51" s="180">
        <v>53</v>
      </c>
      <c r="E51" s="180">
        <v>0</v>
      </c>
      <c r="F51" s="180">
        <v>0</v>
      </c>
      <c r="G51" s="100"/>
      <c r="H51" s="109">
        <f t="shared" si="3"/>
        <v>0</v>
      </c>
      <c r="I51" s="109">
        <f t="shared" si="4"/>
        <v>0</v>
      </c>
      <c r="J51" s="109">
        <f t="shared" si="5"/>
        <v>0</v>
      </c>
    </row>
    <row r="52" spans="1:10" s="284" customFormat="1" ht="20.100000000000001" customHeight="1" x14ac:dyDescent="0.25">
      <c r="A52" s="241"/>
      <c r="B52" s="192" t="s">
        <v>953</v>
      </c>
      <c r="C52" s="229"/>
      <c r="D52" s="189"/>
      <c r="E52" s="189"/>
      <c r="F52" s="189"/>
      <c r="G52" s="101"/>
      <c r="H52" s="216"/>
      <c r="I52" s="216"/>
      <c r="J52" s="217"/>
    </row>
    <row r="53" spans="1:10" s="285" customFormat="1" ht="30" customHeight="1" x14ac:dyDescent="0.25">
      <c r="A53" s="242" t="s">
        <v>105</v>
      </c>
      <c r="B53" s="178" t="s">
        <v>693</v>
      </c>
      <c r="C53" s="179" t="s">
        <v>7</v>
      </c>
      <c r="D53" s="180">
        <v>15</v>
      </c>
      <c r="E53" s="180">
        <v>0</v>
      </c>
      <c r="F53" s="180">
        <v>0</v>
      </c>
      <c r="G53" s="100"/>
      <c r="H53" s="109">
        <f t="shared" si="3"/>
        <v>0</v>
      </c>
      <c r="I53" s="109">
        <f t="shared" si="4"/>
        <v>0</v>
      </c>
      <c r="J53" s="109">
        <f t="shared" si="5"/>
        <v>0</v>
      </c>
    </row>
    <row r="54" spans="1:10" s="284" customFormat="1" ht="20.100000000000001" customHeight="1" x14ac:dyDescent="0.25">
      <c r="A54" s="241"/>
      <c r="B54" s="192" t="s">
        <v>953</v>
      </c>
      <c r="C54" s="229"/>
      <c r="D54" s="189"/>
      <c r="E54" s="189"/>
      <c r="F54" s="189"/>
      <c r="G54" s="101"/>
      <c r="H54" s="216"/>
      <c r="I54" s="216"/>
      <c r="J54" s="217"/>
    </row>
    <row r="55" spans="1:10" s="285" customFormat="1" ht="30" customHeight="1" x14ac:dyDescent="0.25">
      <c r="A55" s="242" t="s">
        <v>399</v>
      </c>
      <c r="B55" s="178" t="s">
        <v>694</v>
      </c>
      <c r="C55" s="179" t="s">
        <v>7</v>
      </c>
      <c r="D55" s="180">
        <v>15</v>
      </c>
      <c r="E55" s="180">
        <v>0</v>
      </c>
      <c r="F55" s="180">
        <v>0</v>
      </c>
      <c r="G55" s="100"/>
      <c r="H55" s="109">
        <f t="shared" si="3"/>
        <v>0</v>
      </c>
      <c r="I55" s="109">
        <f t="shared" si="4"/>
        <v>0</v>
      </c>
      <c r="J55" s="109">
        <f t="shared" si="5"/>
        <v>0</v>
      </c>
    </row>
    <row r="56" spans="1:10" s="284" customFormat="1" ht="20.100000000000001" customHeight="1" x14ac:dyDescent="0.25">
      <c r="A56" s="241"/>
      <c r="B56" s="192" t="s">
        <v>953</v>
      </c>
      <c r="C56" s="229"/>
      <c r="D56" s="189"/>
      <c r="E56" s="189"/>
      <c r="F56" s="189"/>
      <c r="G56" s="101"/>
      <c r="H56" s="216"/>
      <c r="I56" s="216"/>
      <c r="J56" s="217"/>
    </row>
    <row r="57" spans="1:10" s="285" customFormat="1" ht="30" customHeight="1" x14ac:dyDescent="0.25">
      <c r="A57" s="242" t="s">
        <v>821</v>
      </c>
      <c r="B57" s="178" t="s">
        <v>656</v>
      </c>
      <c r="C57" s="179" t="s">
        <v>7</v>
      </c>
      <c r="D57" s="180">
        <v>42</v>
      </c>
      <c r="E57" s="180">
        <v>0</v>
      </c>
      <c r="F57" s="180">
        <v>0</v>
      </c>
      <c r="G57" s="100"/>
      <c r="H57" s="109">
        <f t="shared" si="3"/>
        <v>0</v>
      </c>
      <c r="I57" s="109">
        <f t="shared" si="4"/>
        <v>0</v>
      </c>
      <c r="J57" s="109">
        <f t="shared" si="5"/>
        <v>0</v>
      </c>
    </row>
    <row r="58" spans="1:10" s="284" customFormat="1" ht="20.100000000000001" customHeight="1" x14ac:dyDescent="0.25">
      <c r="A58" s="241"/>
      <c r="B58" s="192" t="s">
        <v>953</v>
      </c>
      <c r="C58" s="229"/>
      <c r="D58" s="189"/>
      <c r="E58" s="189"/>
      <c r="F58" s="189"/>
      <c r="G58" s="101"/>
      <c r="H58" s="216"/>
      <c r="I58" s="216"/>
      <c r="J58" s="217"/>
    </row>
    <row r="59" spans="1:10" s="284" customFormat="1" ht="25.5" x14ac:dyDescent="0.25">
      <c r="A59" s="241" t="s">
        <v>822</v>
      </c>
      <c r="B59" s="168" t="s">
        <v>657</v>
      </c>
      <c r="C59" s="179" t="s">
        <v>7</v>
      </c>
      <c r="D59" s="180">
        <v>52</v>
      </c>
      <c r="E59" s="180">
        <v>0</v>
      </c>
      <c r="F59" s="180">
        <v>0</v>
      </c>
      <c r="G59" s="100"/>
      <c r="H59" s="109">
        <f t="shared" si="3"/>
        <v>0</v>
      </c>
      <c r="I59" s="109">
        <f t="shared" si="4"/>
        <v>0</v>
      </c>
      <c r="J59" s="109">
        <f t="shared" si="5"/>
        <v>0</v>
      </c>
    </row>
    <row r="60" spans="1:10" s="284" customFormat="1" ht="20.100000000000001" customHeight="1" x14ac:dyDescent="0.25">
      <c r="A60" s="241"/>
      <c r="B60" s="192" t="s">
        <v>953</v>
      </c>
      <c r="C60" s="229"/>
      <c r="D60" s="189"/>
      <c r="E60" s="189"/>
      <c r="F60" s="189"/>
      <c r="G60" s="101"/>
      <c r="H60" s="216"/>
      <c r="I60" s="216"/>
      <c r="J60" s="217"/>
    </row>
    <row r="61" spans="1:10" s="285" customFormat="1" ht="30" customHeight="1" x14ac:dyDescent="0.25">
      <c r="A61" s="242" t="s">
        <v>823</v>
      </c>
      <c r="B61" s="178" t="s">
        <v>658</v>
      </c>
      <c r="C61" s="179" t="s">
        <v>7</v>
      </c>
      <c r="D61" s="180">
        <v>42</v>
      </c>
      <c r="E61" s="180">
        <v>0</v>
      </c>
      <c r="F61" s="180">
        <v>0</v>
      </c>
      <c r="G61" s="100"/>
      <c r="H61" s="109">
        <f t="shared" si="3"/>
        <v>0</v>
      </c>
      <c r="I61" s="109">
        <f t="shared" si="4"/>
        <v>0</v>
      </c>
      <c r="J61" s="109">
        <f t="shared" si="5"/>
        <v>0</v>
      </c>
    </row>
    <row r="62" spans="1:10" s="284" customFormat="1" ht="20.100000000000001" customHeight="1" x14ac:dyDescent="0.25">
      <c r="A62" s="241"/>
      <c r="B62" s="192" t="s">
        <v>953</v>
      </c>
      <c r="C62" s="229"/>
      <c r="D62" s="189"/>
      <c r="E62" s="189"/>
      <c r="F62" s="189"/>
      <c r="G62" s="101"/>
      <c r="H62" s="216"/>
      <c r="I62" s="216"/>
      <c r="J62" s="217"/>
    </row>
    <row r="63" spans="1:10" s="285" customFormat="1" ht="30" customHeight="1" x14ac:dyDescent="0.25">
      <c r="A63" s="242" t="s">
        <v>824</v>
      </c>
      <c r="B63" s="178" t="s">
        <v>659</v>
      </c>
      <c r="C63" s="179" t="s">
        <v>7</v>
      </c>
      <c r="D63" s="180">
        <v>52</v>
      </c>
      <c r="E63" s="180">
        <v>0</v>
      </c>
      <c r="F63" s="180">
        <v>0</v>
      </c>
      <c r="G63" s="100"/>
      <c r="H63" s="109">
        <f t="shared" si="3"/>
        <v>0</v>
      </c>
      <c r="I63" s="109">
        <f t="shared" si="4"/>
        <v>0</v>
      </c>
      <c r="J63" s="109">
        <f t="shared" si="5"/>
        <v>0</v>
      </c>
    </row>
    <row r="64" spans="1:10" s="284" customFormat="1" ht="20.100000000000001" customHeight="1" x14ac:dyDescent="0.25">
      <c r="A64" s="241"/>
      <c r="B64" s="192" t="s">
        <v>953</v>
      </c>
      <c r="C64" s="229"/>
      <c r="D64" s="189"/>
      <c r="E64" s="189"/>
      <c r="F64" s="189"/>
      <c r="G64" s="101"/>
      <c r="H64" s="216"/>
      <c r="I64" s="216"/>
      <c r="J64" s="217"/>
    </row>
    <row r="65" spans="1:10" s="284" customFormat="1" ht="38.25" x14ac:dyDescent="0.25">
      <c r="A65" s="241">
        <v>1.4</v>
      </c>
      <c r="B65" s="254" t="s">
        <v>637</v>
      </c>
      <c r="C65" s="169"/>
      <c r="D65" s="170"/>
      <c r="E65" s="170"/>
      <c r="F65" s="170"/>
      <c r="G65" s="98"/>
      <c r="H65" s="115"/>
      <c r="I65" s="115"/>
      <c r="J65" s="115"/>
    </row>
    <row r="66" spans="1:10" s="285" customFormat="1" ht="30" customHeight="1" x14ac:dyDescent="0.25">
      <c r="A66" s="242" t="s">
        <v>407</v>
      </c>
      <c r="B66" s="178" t="s">
        <v>695</v>
      </c>
      <c r="C66" s="179" t="s">
        <v>7</v>
      </c>
      <c r="D66" s="180">
        <v>0</v>
      </c>
      <c r="E66" s="180">
        <v>0</v>
      </c>
      <c r="F66" s="180">
        <v>35</v>
      </c>
      <c r="G66" s="100"/>
      <c r="H66" s="109">
        <f t="shared" ref="H66:H140" si="6">G66*D66</f>
        <v>0</v>
      </c>
      <c r="I66" s="109">
        <f t="shared" ref="I66:I140" si="7">G66*E66</f>
        <v>0</v>
      </c>
      <c r="J66" s="109">
        <f t="shared" ref="J66:J138" si="8">G66*F66</f>
        <v>0</v>
      </c>
    </row>
    <row r="67" spans="1:10" s="284" customFormat="1" ht="20.100000000000001" customHeight="1" x14ac:dyDescent="0.25">
      <c r="A67" s="241"/>
      <c r="B67" s="192" t="s">
        <v>953</v>
      </c>
      <c r="C67" s="229"/>
      <c r="D67" s="189"/>
      <c r="E67" s="189"/>
      <c r="F67" s="189"/>
      <c r="G67" s="101"/>
      <c r="H67" s="216"/>
      <c r="I67" s="216"/>
      <c r="J67" s="217"/>
    </row>
    <row r="68" spans="1:10" s="285" customFormat="1" ht="30" customHeight="1" x14ac:dyDescent="0.25">
      <c r="A68" s="242" t="s">
        <v>409</v>
      </c>
      <c r="B68" s="178" t="s">
        <v>696</v>
      </c>
      <c r="C68" s="179" t="s">
        <v>7</v>
      </c>
      <c r="D68" s="180">
        <v>0</v>
      </c>
      <c r="E68" s="180">
        <v>0</v>
      </c>
      <c r="F68" s="180">
        <v>23</v>
      </c>
      <c r="G68" s="100"/>
      <c r="H68" s="109">
        <f t="shared" si="6"/>
        <v>0</v>
      </c>
      <c r="I68" s="109">
        <f t="shared" si="7"/>
        <v>0</v>
      </c>
      <c r="J68" s="109">
        <f t="shared" si="8"/>
        <v>0</v>
      </c>
    </row>
    <row r="69" spans="1:10" s="284" customFormat="1" ht="20.100000000000001" customHeight="1" x14ac:dyDescent="0.25">
      <c r="A69" s="241"/>
      <c r="B69" s="192" t="s">
        <v>953</v>
      </c>
      <c r="C69" s="229"/>
      <c r="D69" s="189"/>
      <c r="E69" s="189"/>
      <c r="F69" s="189"/>
      <c r="G69" s="101"/>
      <c r="H69" s="216"/>
      <c r="I69" s="216"/>
      <c r="J69" s="217"/>
    </row>
    <row r="70" spans="1:10" s="285" customFormat="1" ht="30" customHeight="1" x14ac:dyDescent="0.25">
      <c r="A70" s="242" t="s">
        <v>411</v>
      </c>
      <c r="B70" s="178" t="s">
        <v>697</v>
      </c>
      <c r="C70" s="179" t="s">
        <v>7</v>
      </c>
      <c r="D70" s="180">
        <v>0</v>
      </c>
      <c r="E70" s="180">
        <v>0</v>
      </c>
      <c r="F70" s="180">
        <v>35</v>
      </c>
      <c r="G70" s="100"/>
      <c r="H70" s="109">
        <f t="shared" si="6"/>
        <v>0</v>
      </c>
      <c r="I70" s="109">
        <f t="shared" si="7"/>
        <v>0</v>
      </c>
      <c r="J70" s="109">
        <f t="shared" si="8"/>
        <v>0</v>
      </c>
    </row>
    <row r="71" spans="1:10" s="284" customFormat="1" ht="20.100000000000001" customHeight="1" x14ac:dyDescent="0.25">
      <c r="A71" s="241"/>
      <c r="B71" s="192" t="s">
        <v>953</v>
      </c>
      <c r="C71" s="229"/>
      <c r="D71" s="189"/>
      <c r="E71" s="189"/>
      <c r="F71" s="189"/>
      <c r="G71" s="101"/>
      <c r="H71" s="216"/>
      <c r="I71" s="216"/>
      <c r="J71" s="217"/>
    </row>
    <row r="72" spans="1:10" s="285" customFormat="1" ht="30" customHeight="1" x14ac:dyDescent="0.25">
      <c r="A72" s="242" t="s">
        <v>413</v>
      </c>
      <c r="B72" s="178" t="s">
        <v>660</v>
      </c>
      <c r="C72" s="179" t="s">
        <v>7</v>
      </c>
      <c r="D72" s="180">
        <v>0</v>
      </c>
      <c r="E72" s="180">
        <v>0</v>
      </c>
      <c r="F72" s="180">
        <v>23</v>
      </c>
      <c r="G72" s="100"/>
      <c r="H72" s="109">
        <f t="shared" si="6"/>
        <v>0</v>
      </c>
      <c r="I72" s="109">
        <f t="shared" si="7"/>
        <v>0</v>
      </c>
      <c r="J72" s="109">
        <f t="shared" si="8"/>
        <v>0</v>
      </c>
    </row>
    <row r="73" spans="1:10" s="284" customFormat="1" ht="20.100000000000001" customHeight="1" x14ac:dyDescent="0.25">
      <c r="A73" s="241"/>
      <c r="B73" s="192" t="s">
        <v>953</v>
      </c>
      <c r="C73" s="229"/>
      <c r="D73" s="189"/>
      <c r="E73" s="189"/>
      <c r="F73" s="189"/>
      <c r="G73" s="101"/>
      <c r="H73" s="216"/>
      <c r="I73" s="216"/>
      <c r="J73" s="217"/>
    </row>
    <row r="74" spans="1:10" s="285" customFormat="1" ht="30" customHeight="1" x14ac:dyDescent="0.25">
      <c r="A74" s="242" t="s">
        <v>415</v>
      </c>
      <c r="B74" s="178" t="s">
        <v>698</v>
      </c>
      <c r="C74" s="179" t="s">
        <v>7</v>
      </c>
      <c r="D74" s="180">
        <v>0</v>
      </c>
      <c r="E74" s="180">
        <v>0</v>
      </c>
      <c r="F74" s="180">
        <v>23</v>
      </c>
      <c r="G74" s="100"/>
      <c r="H74" s="109">
        <f t="shared" si="6"/>
        <v>0</v>
      </c>
      <c r="I74" s="109">
        <f t="shared" si="7"/>
        <v>0</v>
      </c>
      <c r="J74" s="109">
        <f t="shared" si="8"/>
        <v>0</v>
      </c>
    </row>
    <row r="75" spans="1:10" s="284" customFormat="1" ht="20.100000000000001" customHeight="1" x14ac:dyDescent="0.25">
      <c r="A75" s="241"/>
      <c r="B75" s="192" t="s">
        <v>953</v>
      </c>
      <c r="C75" s="229"/>
      <c r="D75" s="189"/>
      <c r="E75" s="189"/>
      <c r="F75" s="189"/>
      <c r="G75" s="101"/>
      <c r="H75" s="216"/>
      <c r="I75" s="216"/>
      <c r="J75" s="217"/>
    </row>
    <row r="76" spans="1:10" s="285" customFormat="1" ht="30" customHeight="1" x14ac:dyDescent="0.25">
      <c r="A76" s="242" t="s">
        <v>415</v>
      </c>
      <c r="B76" s="178" t="s">
        <v>699</v>
      </c>
      <c r="C76" s="179" t="s">
        <v>7</v>
      </c>
      <c r="D76" s="180">
        <v>0</v>
      </c>
      <c r="E76" s="180">
        <v>0</v>
      </c>
      <c r="F76" s="180">
        <v>58</v>
      </c>
      <c r="G76" s="100"/>
      <c r="H76" s="109">
        <f t="shared" si="6"/>
        <v>0</v>
      </c>
      <c r="I76" s="109">
        <f t="shared" si="7"/>
        <v>0</v>
      </c>
      <c r="J76" s="109">
        <f t="shared" si="8"/>
        <v>0</v>
      </c>
    </row>
    <row r="77" spans="1:10" s="284" customFormat="1" ht="20.100000000000001" customHeight="1" x14ac:dyDescent="0.25">
      <c r="A77" s="241"/>
      <c r="B77" s="192" t="s">
        <v>953</v>
      </c>
      <c r="C77" s="229"/>
      <c r="D77" s="189"/>
      <c r="E77" s="189"/>
      <c r="F77" s="189"/>
      <c r="G77" s="101"/>
      <c r="H77" s="216"/>
      <c r="I77" s="216"/>
      <c r="J77" s="217"/>
    </row>
    <row r="78" spans="1:10" s="285" customFormat="1" ht="30" customHeight="1" x14ac:dyDescent="0.25">
      <c r="A78" s="242" t="s">
        <v>417</v>
      </c>
      <c r="B78" s="178" t="s">
        <v>700</v>
      </c>
      <c r="C78" s="179" t="s">
        <v>7</v>
      </c>
      <c r="D78" s="180">
        <v>0</v>
      </c>
      <c r="E78" s="180">
        <v>0</v>
      </c>
      <c r="F78" s="180">
        <v>23</v>
      </c>
      <c r="G78" s="100"/>
      <c r="H78" s="109">
        <f t="shared" si="6"/>
        <v>0</v>
      </c>
      <c r="I78" s="109">
        <f t="shared" si="7"/>
        <v>0</v>
      </c>
      <c r="J78" s="109">
        <f t="shared" si="8"/>
        <v>0</v>
      </c>
    </row>
    <row r="79" spans="1:10" s="284" customFormat="1" ht="20.100000000000001" customHeight="1" x14ac:dyDescent="0.25">
      <c r="A79" s="241"/>
      <c r="B79" s="192" t="s">
        <v>953</v>
      </c>
      <c r="C79" s="229"/>
      <c r="D79" s="189"/>
      <c r="E79" s="189"/>
      <c r="F79" s="189"/>
      <c r="G79" s="101"/>
      <c r="H79" s="216"/>
      <c r="I79" s="216"/>
      <c r="J79" s="217"/>
    </row>
    <row r="80" spans="1:10" s="285" customFormat="1" ht="30" customHeight="1" x14ac:dyDescent="0.25">
      <c r="A80" s="242" t="s">
        <v>419</v>
      </c>
      <c r="B80" s="178" t="s">
        <v>661</v>
      </c>
      <c r="C80" s="179" t="s">
        <v>7</v>
      </c>
      <c r="D80" s="180">
        <v>0</v>
      </c>
      <c r="E80" s="180">
        <v>0</v>
      </c>
      <c r="F80" s="180">
        <v>12</v>
      </c>
      <c r="G80" s="100"/>
      <c r="H80" s="109">
        <f t="shared" si="6"/>
        <v>0</v>
      </c>
      <c r="I80" s="109">
        <f t="shared" si="7"/>
        <v>0</v>
      </c>
      <c r="J80" s="109">
        <f t="shared" si="8"/>
        <v>0</v>
      </c>
    </row>
    <row r="81" spans="1:10" s="284" customFormat="1" ht="20.100000000000001" customHeight="1" x14ac:dyDescent="0.25">
      <c r="A81" s="241"/>
      <c r="B81" s="192" t="s">
        <v>953</v>
      </c>
      <c r="C81" s="229"/>
      <c r="D81" s="189"/>
      <c r="E81" s="189"/>
      <c r="F81" s="189"/>
      <c r="G81" s="101"/>
      <c r="H81" s="216"/>
      <c r="I81" s="216"/>
      <c r="J81" s="217"/>
    </row>
    <row r="82" spans="1:10" s="285" customFormat="1" ht="30" customHeight="1" x14ac:dyDescent="0.25">
      <c r="A82" s="242" t="s">
        <v>421</v>
      </c>
      <c r="B82" s="178" t="s">
        <v>662</v>
      </c>
      <c r="C82" s="179" t="s">
        <v>7</v>
      </c>
      <c r="D82" s="180">
        <v>0</v>
      </c>
      <c r="E82" s="180">
        <v>0</v>
      </c>
      <c r="F82" s="180">
        <v>23</v>
      </c>
      <c r="G82" s="100"/>
      <c r="H82" s="109">
        <f t="shared" si="6"/>
        <v>0</v>
      </c>
      <c r="I82" s="109">
        <f t="shared" si="7"/>
        <v>0</v>
      </c>
      <c r="J82" s="109">
        <f t="shared" si="8"/>
        <v>0</v>
      </c>
    </row>
    <row r="83" spans="1:10" s="284" customFormat="1" ht="20.100000000000001" customHeight="1" x14ac:dyDescent="0.25">
      <c r="A83" s="241"/>
      <c r="B83" s="192" t="s">
        <v>953</v>
      </c>
      <c r="C83" s="229"/>
      <c r="D83" s="189"/>
      <c r="E83" s="189"/>
      <c r="F83" s="189"/>
      <c r="G83" s="101"/>
      <c r="H83" s="216"/>
      <c r="I83" s="216"/>
      <c r="J83" s="217"/>
    </row>
    <row r="84" spans="1:10" s="285" customFormat="1" ht="30" customHeight="1" x14ac:dyDescent="0.25">
      <c r="A84" s="242" t="s">
        <v>423</v>
      </c>
      <c r="B84" s="178" t="s">
        <v>701</v>
      </c>
      <c r="C84" s="179" t="s">
        <v>7</v>
      </c>
      <c r="D84" s="180">
        <v>0</v>
      </c>
      <c r="E84" s="180">
        <v>23</v>
      </c>
      <c r="F84" s="180">
        <v>0</v>
      </c>
      <c r="G84" s="100"/>
      <c r="H84" s="109">
        <f t="shared" si="6"/>
        <v>0</v>
      </c>
      <c r="I84" s="109">
        <f t="shared" si="7"/>
        <v>0</v>
      </c>
      <c r="J84" s="109">
        <f t="shared" si="8"/>
        <v>0</v>
      </c>
    </row>
    <row r="85" spans="1:10" s="284" customFormat="1" ht="20.100000000000001" customHeight="1" x14ac:dyDescent="0.25">
      <c r="A85" s="241"/>
      <c r="B85" s="192" t="s">
        <v>953</v>
      </c>
      <c r="C85" s="229"/>
      <c r="D85" s="189"/>
      <c r="E85" s="189"/>
      <c r="F85" s="189"/>
      <c r="G85" s="101"/>
      <c r="H85" s="216"/>
      <c r="I85" s="216"/>
      <c r="J85" s="217"/>
    </row>
    <row r="86" spans="1:10" s="285" customFormat="1" ht="30" customHeight="1" x14ac:dyDescent="0.25">
      <c r="A86" s="242" t="s">
        <v>425</v>
      </c>
      <c r="B86" s="178" t="s">
        <v>702</v>
      </c>
      <c r="C86" s="179" t="s">
        <v>7</v>
      </c>
      <c r="D86" s="180">
        <v>0</v>
      </c>
      <c r="E86" s="180">
        <v>35</v>
      </c>
      <c r="F86" s="180">
        <v>0</v>
      </c>
      <c r="G86" s="100"/>
      <c r="H86" s="109">
        <f t="shared" si="6"/>
        <v>0</v>
      </c>
      <c r="I86" s="109">
        <f t="shared" si="7"/>
        <v>0</v>
      </c>
      <c r="J86" s="109">
        <f t="shared" si="8"/>
        <v>0</v>
      </c>
    </row>
    <row r="87" spans="1:10" s="284" customFormat="1" ht="20.100000000000001" customHeight="1" x14ac:dyDescent="0.25">
      <c r="A87" s="241"/>
      <c r="B87" s="192" t="s">
        <v>953</v>
      </c>
      <c r="C87" s="229"/>
      <c r="D87" s="189"/>
      <c r="E87" s="189"/>
      <c r="F87" s="189"/>
      <c r="G87" s="101"/>
      <c r="H87" s="216"/>
      <c r="I87" s="216"/>
      <c r="J87" s="217"/>
    </row>
    <row r="88" spans="1:10" s="285" customFormat="1" ht="30" customHeight="1" x14ac:dyDescent="0.25">
      <c r="A88" s="242" t="s">
        <v>427</v>
      </c>
      <c r="B88" s="178" t="s">
        <v>703</v>
      </c>
      <c r="C88" s="179" t="s">
        <v>7</v>
      </c>
      <c r="D88" s="180">
        <v>0</v>
      </c>
      <c r="E88" s="180">
        <v>35</v>
      </c>
      <c r="F88" s="180">
        <v>0</v>
      </c>
      <c r="G88" s="100"/>
      <c r="H88" s="109">
        <f t="shared" si="6"/>
        <v>0</v>
      </c>
      <c r="I88" s="109">
        <f t="shared" si="7"/>
        <v>0</v>
      </c>
      <c r="J88" s="109">
        <f t="shared" si="8"/>
        <v>0</v>
      </c>
    </row>
    <row r="89" spans="1:10" s="284" customFormat="1" ht="20.100000000000001" customHeight="1" x14ac:dyDescent="0.25">
      <c r="A89" s="241"/>
      <c r="B89" s="192" t="s">
        <v>953</v>
      </c>
      <c r="C89" s="229"/>
      <c r="D89" s="189"/>
      <c r="E89" s="189"/>
      <c r="F89" s="189"/>
      <c r="G89" s="101"/>
      <c r="H89" s="216"/>
      <c r="I89" s="216"/>
      <c r="J89" s="217"/>
    </row>
    <row r="90" spans="1:10" s="285" customFormat="1" ht="30" customHeight="1" x14ac:dyDescent="0.25">
      <c r="A90" s="242" t="s">
        <v>429</v>
      </c>
      <c r="B90" s="178" t="s">
        <v>704</v>
      </c>
      <c r="C90" s="179" t="s">
        <v>7</v>
      </c>
      <c r="D90" s="180">
        <v>0</v>
      </c>
      <c r="E90" s="180">
        <v>23</v>
      </c>
      <c r="F90" s="180">
        <v>0</v>
      </c>
      <c r="G90" s="100"/>
      <c r="H90" s="109">
        <f t="shared" si="6"/>
        <v>0</v>
      </c>
      <c r="I90" s="109">
        <f t="shared" si="7"/>
        <v>0</v>
      </c>
      <c r="J90" s="109">
        <f t="shared" si="8"/>
        <v>0</v>
      </c>
    </row>
    <row r="91" spans="1:10" s="284" customFormat="1" ht="20.100000000000001" customHeight="1" x14ac:dyDescent="0.25">
      <c r="A91" s="241"/>
      <c r="B91" s="192" t="s">
        <v>953</v>
      </c>
      <c r="C91" s="229"/>
      <c r="D91" s="189"/>
      <c r="E91" s="189"/>
      <c r="F91" s="189"/>
      <c r="G91" s="101"/>
      <c r="H91" s="216"/>
      <c r="I91" s="216"/>
      <c r="J91" s="217"/>
    </row>
    <row r="92" spans="1:10" s="285" customFormat="1" ht="30" customHeight="1" x14ac:dyDescent="0.25">
      <c r="A92" s="242" t="s">
        <v>431</v>
      </c>
      <c r="B92" s="178" t="s">
        <v>663</v>
      </c>
      <c r="C92" s="179" t="s">
        <v>7</v>
      </c>
      <c r="D92" s="180">
        <v>0</v>
      </c>
      <c r="E92" s="180">
        <v>23</v>
      </c>
      <c r="F92" s="180">
        <v>0</v>
      </c>
      <c r="G92" s="100"/>
      <c r="H92" s="109">
        <f t="shared" si="6"/>
        <v>0</v>
      </c>
      <c r="I92" s="109">
        <f t="shared" si="7"/>
        <v>0</v>
      </c>
      <c r="J92" s="109">
        <f t="shared" si="8"/>
        <v>0</v>
      </c>
    </row>
    <row r="93" spans="1:10" s="284" customFormat="1" ht="20.100000000000001" customHeight="1" x14ac:dyDescent="0.25">
      <c r="A93" s="241"/>
      <c r="B93" s="192" t="s">
        <v>953</v>
      </c>
      <c r="C93" s="229"/>
      <c r="D93" s="189"/>
      <c r="E93" s="189"/>
      <c r="F93" s="189"/>
      <c r="G93" s="101"/>
      <c r="H93" s="216"/>
      <c r="I93" s="216"/>
      <c r="J93" s="217"/>
    </row>
    <row r="94" spans="1:10" s="285" customFormat="1" ht="30" customHeight="1" x14ac:dyDescent="0.25">
      <c r="A94" s="242" t="s">
        <v>433</v>
      </c>
      <c r="B94" s="178" t="s">
        <v>664</v>
      </c>
      <c r="C94" s="179" t="s">
        <v>7</v>
      </c>
      <c r="D94" s="180">
        <v>0</v>
      </c>
      <c r="E94" s="180">
        <v>70</v>
      </c>
      <c r="F94" s="180">
        <v>0</v>
      </c>
      <c r="G94" s="100"/>
      <c r="H94" s="109">
        <f t="shared" si="6"/>
        <v>0</v>
      </c>
      <c r="I94" s="109">
        <f t="shared" si="7"/>
        <v>0</v>
      </c>
      <c r="J94" s="109">
        <f t="shared" si="8"/>
        <v>0</v>
      </c>
    </row>
    <row r="95" spans="1:10" s="284" customFormat="1" ht="20.100000000000001" customHeight="1" x14ac:dyDescent="0.25">
      <c r="A95" s="241"/>
      <c r="B95" s="192" t="s">
        <v>953</v>
      </c>
      <c r="C95" s="229"/>
      <c r="D95" s="189"/>
      <c r="E95" s="189"/>
      <c r="F95" s="189"/>
      <c r="G95" s="101"/>
      <c r="H95" s="216"/>
      <c r="I95" s="216"/>
      <c r="J95" s="217"/>
    </row>
    <row r="96" spans="1:10" s="285" customFormat="1" ht="30" customHeight="1" x14ac:dyDescent="0.25">
      <c r="A96" s="242" t="s">
        <v>435</v>
      </c>
      <c r="B96" s="178" t="s">
        <v>705</v>
      </c>
      <c r="C96" s="179" t="s">
        <v>7</v>
      </c>
      <c r="D96" s="180">
        <v>35</v>
      </c>
      <c r="E96" s="180">
        <v>0</v>
      </c>
      <c r="F96" s="180">
        <v>0</v>
      </c>
      <c r="G96" s="100"/>
      <c r="H96" s="109">
        <f t="shared" si="6"/>
        <v>0</v>
      </c>
      <c r="I96" s="109">
        <f t="shared" si="7"/>
        <v>0</v>
      </c>
      <c r="J96" s="109">
        <f t="shared" si="8"/>
        <v>0</v>
      </c>
    </row>
    <row r="97" spans="1:10" s="284" customFormat="1" ht="20.100000000000001" customHeight="1" x14ac:dyDescent="0.25">
      <c r="A97" s="241"/>
      <c r="B97" s="192" t="s">
        <v>953</v>
      </c>
      <c r="C97" s="229"/>
      <c r="D97" s="189"/>
      <c r="E97" s="189"/>
      <c r="F97" s="189"/>
      <c r="G97" s="101"/>
      <c r="H97" s="216"/>
      <c r="I97" s="216"/>
      <c r="J97" s="217"/>
    </row>
    <row r="98" spans="1:10" s="285" customFormat="1" ht="30" customHeight="1" x14ac:dyDescent="0.25">
      <c r="A98" s="242" t="s">
        <v>435</v>
      </c>
      <c r="B98" s="178" t="s">
        <v>706</v>
      </c>
      <c r="C98" s="179" t="s">
        <v>7</v>
      </c>
      <c r="D98" s="180">
        <v>23</v>
      </c>
      <c r="E98" s="180">
        <v>0</v>
      </c>
      <c r="F98" s="180">
        <v>0</v>
      </c>
      <c r="G98" s="100"/>
      <c r="H98" s="109">
        <f t="shared" si="6"/>
        <v>0</v>
      </c>
      <c r="I98" s="109">
        <f t="shared" si="7"/>
        <v>0</v>
      </c>
      <c r="J98" s="109">
        <f t="shared" si="8"/>
        <v>0</v>
      </c>
    </row>
    <row r="99" spans="1:10" s="284" customFormat="1" ht="20.100000000000001" customHeight="1" x14ac:dyDescent="0.25">
      <c r="A99" s="241"/>
      <c r="B99" s="192" t="s">
        <v>953</v>
      </c>
      <c r="C99" s="229"/>
      <c r="D99" s="189"/>
      <c r="E99" s="189"/>
      <c r="F99" s="189"/>
      <c r="G99" s="101"/>
      <c r="H99" s="216"/>
      <c r="I99" s="216"/>
      <c r="J99" s="217"/>
    </row>
    <row r="100" spans="1:10" s="285" customFormat="1" ht="30" customHeight="1" x14ac:dyDescent="0.25">
      <c r="A100" s="242" t="s">
        <v>437</v>
      </c>
      <c r="B100" s="178" t="s">
        <v>707</v>
      </c>
      <c r="C100" s="179" t="s">
        <v>7</v>
      </c>
      <c r="D100" s="180">
        <v>12</v>
      </c>
      <c r="E100" s="180">
        <v>0</v>
      </c>
      <c r="F100" s="180">
        <v>0</v>
      </c>
      <c r="G100" s="100"/>
      <c r="H100" s="109">
        <f t="shared" si="6"/>
        <v>0</v>
      </c>
      <c r="I100" s="109">
        <f t="shared" si="7"/>
        <v>0</v>
      </c>
      <c r="J100" s="109">
        <f t="shared" si="8"/>
        <v>0</v>
      </c>
    </row>
    <row r="101" spans="1:10" s="284" customFormat="1" ht="20.100000000000001" customHeight="1" x14ac:dyDescent="0.25">
      <c r="A101" s="241"/>
      <c r="B101" s="192" t="s">
        <v>953</v>
      </c>
      <c r="C101" s="229"/>
      <c r="D101" s="189"/>
      <c r="E101" s="189"/>
      <c r="F101" s="189"/>
      <c r="G101" s="101"/>
      <c r="H101" s="216"/>
      <c r="I101" s="216"/>
      <c r="J101" s="217"/>
    </row>
    <row r="102" spans="1:10" s="285" customFormat="1" ht="30" customHeight="1" x14ac:dyDescent="0.25">
      <c r="A102" s="242" t="s">
        <v>439</v>
      </c>
      <c r="B102" s="178" t="s">
        <v>708</v>
      </c>
      <c r="C102" s="179" t="s">
        <v>7</v>
      </c>
      <c r="D102" s="180">
        <v>58</v>
      </c>
      <c r="E102" s="180">
        <v>0</v>
      </c>
      <c r="F102" s="180">
        <v>0</v>
      </c>
      <c r="G102" s="100"/>
      <c r="H102" s="109">
        <f t="shared" si="6"/>
        <v>0</v>
      </c>
      <c r="I102" s="109">
        <f t="shared" si="7"/>
        <v>0</v>
      </c>
      <c r="J102" s="109">
        <f t="shared" si="8"/>
        <v>0</v>
      </c>
    </row>
    <row r="103" spans="1:10" s="284" customFormat="1" ht="20.100000000000001" customHeight="1" x14ac:dyDescent="0.25">
      <c r="A103" s="241"/>
      <c r="B103" s="192" t="s">
        <v>953</v>
      </c>
      <c r="C103" s="229"/>
      <c r="D103" s="189"/>
      <c r="E103" s="189"/>
      <c r="F103" s="189"/>
      <c r="G103" s="101"/>
      <c r="H103" s="216"/>
      <c r="I103" s="216"/>
      <c r="J103" s="217"/>
    </row>
    <row r="104" spans="1:10" s="285" customFormat="1" ht="30" customHeight="1" x14ac:dyDescent="0.25">
      <c r="A104" s="242" t="s">
        <v>441</v>
      </c>
      <c r="B104" s="178" t="s">
        <v>709</v>
      </c>
      <c r="C104" s="179" t="s">
        <v>7</v>
      </c>
      <c r="D104" s="180">
        <v>12</v>
      </c>
      <c r="E104" s="180">
        <v>0</v>
      </c>
      <c r="F104" s="180">
        <v>0</v>
      </c>
      <c r="G104" s="100"/>
      <c r="H104" s="109">
        <f t="shared" si="6"/>
        <v>0</v>
      </c>
      <c r="I104" s="109">
        <f t="shared" si="7"/>
        <v>0</v>
      </c>
      <c r="J104" s="109">
        <f t="shared" si="8"/>
        <v>0</v>
      </c>
    </row>
    <row r="105" spans="1:10" s="284" customFormat="1" ht="20.100000000000001" customHeight="1" x14ac:dyDescent="0.25">
      <c r="A105" s="241"/>
      <c r="B105" s="192" t="s">
        <v>953</v>
      </c>
      <c r="C105" s="229"/>
      <c r="D105" s="189"/>
      <c r="E105" s="189"/>
      <c r="F105" s="189"/>
      <c r="G105" s="101"/>
      <c r="H105" s="216"/>
      <c r="I105" s="216"/>
      <c r="J105" s="217"/>
    </row>
    <row r="106" spans="1:10" s="285" customFormat="1" ht="30" customHeight="1" x14ac:dyDescent="0.25">
      <c r="A106" s="242" t="s">
        <v>443</v>
      </c>
      <c r="B106" s="178" t="s">
        <v>710</v>
      </c>
      <c r="C106" s="179" t="s">
        <v>7</v>
      </c>
      <c r="D106" s="180">
        <v>47</v>
      </c>
      <c r="E106" s="180">
        <v>0</v>
      </c>
      <c r="F106" s="180">
        <v>0</v>
      </c>
      <c r="G106" s="100"/>
      <c r="H106" s="109">
        <f t="shared" si="6"/>
        <v>0</v>
      </c>
      <c r="I106" s="109">
        <f t="shared" si="7"/>
        <v>0</v>
      </c>
      <c r="J106" s="109">
        <f t="shared" si="8"/>
        <v>0</v>
      </c>
    </row>
    <row r="107" spans="1:10" s="284" customFormat="1" ht="20.100000000000001" customHeight="1" x14ac:dyDescent="0.25">
      <c r="A107" s="241"/>
      <c r="B107" s="192" t="s">
        <v>953</v>
      </c>
      <c r="C107" s="229"/>
      <c r="D107" s="189"/>
      <c r="E107" s="189"/>
      <c r="F107" s="189"/>
      <c r="G107" s="101"/>
      <c r="H107" s="216"/>
      <c r="I107" s="216"/>
      <c r="J107" s="217"/>
    </row>
    <row r="108" spans="1:10" s="285" customFormat="1" ht="30" customHeight="1" x14ac:dyDescent="0.25">
      <c r="A108" s="242" t="s">
        <v>445</v>
      </c>
      <c r="B108" s="178" t="s">
        <v>711</v>
      </c>
      <c r="C108" s="179" t="s">
        <v>7</v>
      </c>
      <c r="D108" s="180">
        <v>94</v>
      </c>
      <c r="E108" s="180">
        <v>0</v>
      </c>
      <c r="F108" s="180">
        <v>0</v>
      </c>
      <c r="G108" s="100"/>
      <c r="H108" s="109">
        <f t="shared" si="6"/>
        <v>0</v>
      </c>
      <c r="I108" s="109">
        <f t="shared" si="7"/>
        <v>0</v>
      </c>
      <c r="J108" s="109">
        <f t="shared" si="8"/>
        <v>0</v>
      </c>
    </row>
    <row r="109" spans="1:10" s="284" customFormat="1" ht="20.100000000000001" customHeight="1" x14ac:dyDescent="0.25">
      <c r="A109" s="241"/>
      <c r="B109" s="192" t="s">
        <v>953</v>
      </c>
      <c r="C109" s="229"/>
      <c r="D109" s="189"/>
      <c r="E109" s="189"/>
      <c r="F109" s="189"/>
      <c r="G109" s="101"/>
      <c r="H109" s="216"/>
      <c r="I109" s="216"/>
      <c r="J109" s="217"/>
    </row>
    <row r="110" spans="1:10" s="285" customFormat="1" ht="30" customHeight="1" x14ac:dyDescent="0.25">
      <c r="A110" s="242" t="s">
        <v>447</v>
      </c>
      <c r="B110" s="178" t="s">
        <v>712</v>
      </c>
      <c r="C110" s="179" t="s">
        <v>7</v>
      </c>
      <c r="D110" s="180">
        <v>35</v>
      </c>
      <c r="E110" s="180">
        <v>0</v>
      </c>
      <c r="F110" s="180">
        <v>0</v>
      </c>
      <c r="G110" s="100"/>
      <c r="H110" s="109">
        <f t="shared" si="6"/>
        <v>0</v>
      </c>
      <c r="I110" s="109">
        <f t="shared" si="7"/>
        <v>0</v>
      </c>
      <c r="J110" s="109">
        <f t="shared" si="8"/>
        <v>0</v>
      </c>
    </row>
    <row r="111" spans="1:10" s="284" customFormat="1" ht="20.100000000000001" customHeight="1" x14ac:dyDescent="0.25">
      <c r="A111" s="241"/>
      <c r="B111" s="192" t="s">
        <v>953</v>
      </c>
      <c r="C111" s="229"/>
      <c r="D111" s="189"/>
      <c r="E111" s="189"/>
      <c r="F111" s="189"/>
      <c r="G111" s="101"/>
      <c r="H111" s="216"/>
      <c r="I111" s="216"/>
      <c r="J111" s="217"/>
    </row>
    <row r="112" spans="1:10" s="285" customFormat="1" ht="30" customHeight="1" x14ac:dyDescent="0.25">
      <c r="A112" s="242" t="s">
        <v>825</v>
      </c>
      <c r="B112" s="178" t="s">
        <v>713</v>
      </c>
      <c r="C112" s="179" t="s">
        <v>7</v>
      </c>
      <c r="D112" s="180">
        <v>35</v>
      </c>
      <c r="E112" s="180">
        <v>0</v>
      </c>
      <c r="F112" s="180">
        <v>0</v>
      </c>
      <c r="G112" s="100"/>
      <c r="H112" s="109">
        <f t="shared" si="6"/>
        <v>0</v>
      </c>
      <c r="I112" s="109">
        <f t="shared" si="7"/>
        <v>0</v>
      </c>
      <c r="J112" s="109">
        <f t="shared" si="8"/>
        <v>0</v>
      </c>
    </row>
    <row r="113" spans="1:10" s="284" customFormat="1" ht="20.100000000000001" customHeight="1" x14ac:dyDescent="0.25">
      <c r="A113" s="241"/>
      <c r="B113" s="192" t="s">
        <v>953</v>
      </c>
      <c r="C113" s="229"/>
      <c r="D113" s="189"/>
      <c r="E113" s="189"/>
      <c r="F113" s="189"/>
      <c r="G113" s="101"/>
      <c r="H113" s="216"/>
      <c r="I113" s="216"/>
      <c r="J113" s="217"/>
    </row>
    <row r="114" spans="1:10" s="285" customFormat="1" ht="30" customHeight="1" x14ac:dyDescent="0.25">
      <c r="A114" s="242" t="s">
        <v>826</v>
      </c>
      <c r="B114" s="178" t="s">
        <v>665</v>
      </c>
      <c r="C114" s="179" t="s">
        <v>7</v>
      </c>
      <c r="D114" s="180">
        <v>70</v>
      </c>
      <c r="E114" s="180">
        <v>0</v>
      </c>
      <c r="F114" s="180">
        <v>0</v>
      </c>
      <c r="G114" s="100"/>
      <c r="H114" s="109">
        <f t="shared" si="6"/>
        <v>0</v>
      </c>
      <c r="I114" s="109">
        <f t="shared" si="7"/>
        <v>0</v>
      </c>
      <c r="J114" s="109">
        <f t="shared" si="8"/>
        <v>0</v>
      </c>
    </row>
    <row r="115" spans="1:10" s="284" customFormat="1" ht="20.100000000000001" customHeight="1" x14ac:dyDescent="0.25">
      <c r="A115" s="241"/>
      <c r="B115" s="192" t="s">
        <v>953</v>
      </c>
      <c r="C115" s="229"/>
      <c r="D115" s="189"/>
      <c r="E115" s="189"/>
      <c r="F115" s="189"/>
      <c r="G115" s="101"/>
      <c r="H115" s="216"/>
      <c r="I115" s="216"/>
      <c r="J115" s="217"/>
    </row>
    <row r="116" spans="1:10" s="285" customFormat="1" ht="30" customHeight="1" x14ac:dyDescent="0.25">
      <c r="A116" s="242" t="s">
        <v>827</v>
      </c>
      <c r="B116" s="178" t="s">
        <v>666</v>
      </c>
      <c r="C116" s="179" t="s">
        <v>7</v>
      </c>
      <c r="D116" s="180">
        <v>94</v>
      </c>
      <c r="E116" s="180">
        <v>0</v>
      </c>
      <c r="F116" s="180">
        <v>0</v>
      </c>
      <c r="G116" s="100"/>
      <c r="H116" s="109">
        <f t="shared" si="6"/>
        <v>0</v>
      </c>
      <c r="I116" s="109">
        <f t="shared" si="7"/>
        <v>0</v>
      </c>
      <c r="J116" s="109">
        <f t="shared" si="8"/>
        <v>0</v>
      </c>
    </row>
    <row r="117" spans="1:10" s="284" customFormat="1" ht="20.100000000000001" customHeight="1" x14ac:dyDescent="0.25">
      <c r="A117" s="241"/>
      <c r="B117" s="192" t="s">
        <v>953</v>
      </c>
      <c r="C117" s="229"/>
      <c r="D117" s="189"/>
      <c r="E117" s="189"/>
      <c r="F117" s="189"/>
      <c r="G117" s="101"/>
      <c r="H117" s="216"/>
      <c r="I117" s="216"/>
      <c r="J117" s="217"/>
    </row>
    <row r="118" spans="1:10" s="285" customFormat="1" ht="30" customHeight="1" x14ac:dyDescent="0.25">
      <c r="A118" s="242" t="s">
        <v>828</v>
      </c>
      <c r="B118" s="178" t="s">
        <v>667</v>
      </c>
      <c r="C118" s="179" t="s">
        <v>7</v>
      </c>
      <c r="D118" s="180">
        <v>23</v>
      </c>
      <c r="E118" s="180">
        <v>0</v>
      </c>
      <c r="F118" s="180">
        <v>0</v>
      </c>
      <c r="G118" s="100"/>
      <c r="H118" s="109">
        <f t="shared" si="6"/>
        <v>0</v>
      </c>
      <c r="I118" s="109">
        <f t="shared" si="7"/>
        <v>0</v>
      </c>
      <c r="J118" s="109">
        <f t="shared" si="8"/>
        <v>0</v>
      </c>
    </row>
    <row r="119" spans="1:10" s="284" customFormat="1" ht="20.100000000000001" customHeight="1" x14ac:dyDescent="0.25">
      <c r="A119" s="241"/>
      <c r="B119" s="192" t="s">
        <v>953</v>
      </c>
      <c r="C119" s="229"/>
      <c r="D119" s="189"/>
      <c r="E119" s="189"/>
      <c r="F119" s="189"/>
      <c r="G119" s="101"/>
      <c r="H119" s="216"/>
      <c r="I119" s="216"/>
      <c r="J119" s="217"/>
    </row>
    <row r="120" spans="1:10" s="285" customFormat="1" ht="30" customHeight="1" x14ac:dyDescent="0.25">
      <c r="A120" s="242" t="s">
        <v>829</v>
      </c>
      <c r="B120" s="178" t="s">
        <v>680</v>
      </c>
      <c r="C120" s="179" t="s">
        <v>7</v>
      </c>
      <c r="D120" s="180">
        <v>0</v>
      </c>
      <c r="E120" s="180">
        <v>0</v>
      </c>
      <c r="F120" s="180">
        <v>35</v>
      </c>
      <c r="G120" s="100"/>
      <c r="H120" s="109">
        <f t="shared" si="6"/>
        <v>0</v>
      </c>
      <c r="I120" s="109">
        <f t="shared" si="7"/>
        <v>0</v>
      </c>
      <c r="J120" s="109">
        <f t="shared" si="8"/>
        <v>0</v>
      </c>
    </row>
    <row r="121" spans="1:10" s="284" customFormat="1" ht="20.100000000000001" customHeight="1" x14ac:dyDescent="0.25">
      <c r="A121" s="241"/>
      <c r="B121" s="192" t="s">
        <v>953</v>
      </c>
      <c r="C121" s="229"/>
      <c r="D121" s="189"/>
      <c r="E121" s="189"/>
      <c r="F121" s="189"/>
      <c r="G121" s="101"/>
      <c r="H121" s="216"/>
      <c r="I121" s="216"/>
      <c r="J121" s="217"/>
    </row>
    <row r="122" spans="1:10" s="285" customFormat="1" ht="30" customHeight="1" x14ac:dyDescent="0.25">
      <c r="A122" s="242" t="s">
        <v>830</v>
      </c>
      <c r="B122" s="178" t="s">
        <v>679</v>
      </c>
      <c r="C122" s="179" t="s">
        <v>7</v>
      </c>
      <c r="D122" s="180">
        <v>0</v>
      </c>
      <c r="E122" s="180">
        <v>0</v>
      </c>
      <c r="F122" s="180">
        <v>23</v>
      </c>
      <c r="G122" s="100"/>
      <c r="H122" s="109">
        <f t="shared" si="6"/>
        <v>0</v>
      </c>
      <c r="I122" s="109">
        <f t="shared" si="7"/>
        <v>0</v>
      </c>
      <c r="J122" s="109">
        <f t="shared" si="8"/>
        <v>0</v>
      </c>
    </row>
    <row r="123" spans="1:10" s="284" customFormat="1" ht="20.100000000000001" customHeight="1" x14ac:dyDescent="0.25">
      <c r="A123" s="241"/>
      <c r="B123" s="192" t="s">
        <v>953</v>
      </c>
      <c r="C123" s="229"/>
      <c r="D123" s="189"/>
      <c r="E123" s="189"/>
      <c r="F123" s="189"/>
      <c r="G123" s="101"/>
      <c r="H123" s="216"/>
      <c r="I123" s="216"/>
      <c r="J123" s="217"/>
    </row>
    <row r="124" spans="1:10" s="285" customFormat="1" ht="30" customHeight="1" x14ac:dyDescent="0.25">
      <c r="A124" s="242" t="s">
        <v>831</v>
      </c>
      <c r="B124" s="178" t="s">
        <v>678</v>
      </c>
      <c r="C124" s="179" t="s">
        <v>7</v>
      </c>
      <c r="D124" s="180">
        <v>0</v>
      </c>
      <c r="E124" s="180">
        <v>0</v>
      </c>
      <c r="F124" s="180">
        <v>12</v>
      </c>
      <c r="G124" s="100"/>
      <c r="H124" s="109">
        <f t="shared" si="6"/>
        <v>0</v>
      </c>
      <c r="I124" s="109">
        <f t="shared" si="7"/>
        <v>0</v>
      </c>
      <c r="J124" s="109">
        <f t="shared" si="8"/>
        <v>0</v>
      </c>
    </row>
    <row r="125" spans="1:10" s="284" customFormat="1" ht="20.100000000000001" customHeight="1" x14ac:dyDescent="0.25">
      <c r="A125" s="241"/>
      <c r="B125" s="192" t="s">
        <v>953</v>
      </c>
      <c r="C125" s="229"/>
      <c r="D125" s="189"/>
      <c r="E125" s="189"/>
      <c r="F125" s="189"/>
      <c r="G125" s="101"/>
      <c r="H125" s="216"/>
      <c r="I125" s="216"/>
      <c r="J125" s="217"/>
    </row>
    <row r="126" spans="1:10" s="285" customFormat="1" ht="30" customHeight="1" x14ac:dyDescent="0.25">
      <c r="A126" s="242" t="s">
        <v>832</v>
      </c>
      <c r="B126" s="178" t="s">
        <v>677</v>
      </c>
      <c r="C126" s="179" t="s">
        <v>7</v>
      </c>
      <c r="D126" s="180">
        <v>0</v>
      </c>
      <c r="E126" s="180">
        <v>0</v>
      </c>
      <c r="F126" s="180">
        <v>27</v>
      </c>
      <c r="G126" s="100"/>
      <c r="H126" s="109">
        <f t="shared" si="6"/>
        <v>0</v>
      </c>
      <c r="I126" s="109">
        <f t="shared" si="7"/>
        <v>0</v>
      </c>
      <c r="J126" s="109">
        <f t="shared" si="8"/>
        <v>0</v>
      </c>
    </row>
    <row r="127" spans="1:10" s="284" customFormat="1" ht="20.100000000000001" customHeight="1" x14ac:dyDescent="0.25">
      <c r="A127" s="241"/>
      <c r="B127" s="192" t="s">
        <v>953</v>
      </c>
      <c r="C127" s="229"/>
      <c r="D127" s="189"/>
      <c r="E127" s="189"/>
      <c r="F127" s="189"/>
      <c r="G127" s="101"/>
      <c r="H127" s="216"/>
      <c r="I127" s="216"/>
      <c r="J127" s="217"/>
    </row>
    <row r="128" spans="1:10" s="285" customFormat="1" ht="30" customHeight="1" x14ac:dyDescent="0.25">
      <c r="A128" s="242" t="s">
        <v>833</v>
      </c>
      <c r="B128" s="178" t="s">
        <v>676</v>
      </c>
      <c r="C128" s="179" t="s">
        <v>7</v>
      </c>
      <c r="D128" s="180">
        <v>0</v>
      </c>
      <c r="E128" s="180">
        <v>0</v>
      </c>
      <c r="F128" s="180">
        <v>23</v>
      </c>
      <c r="G128" s="100"/>
      <c r="H128" s="109">
        <f t="shared" si="6"/>
        <v>0</v>
      </c>
      <c r="I128" s="109">
        <f t="shared" si="7"/>
        <v>0</v>
      </c>
      <c r="J128" s="109">
        <f t="shared" si="8"/>
        <v>0</v>
      </c>
    </row>
    <row r="129" spans="1:10" s="284" customFormat="1" ht="20.100000000000001" customHeight="1" x14ac:dyDescent="0.25">
      <c r="A129" s="241"/>
      <c r="B129" s="192" t="s">
        <v>953</v>
      </c>
      <c r="C129" s="229"/>
      <c r="D129" s="189"/>
      <c r="E129" s="189"/>
      <c r="F129" s="189"/>
      <c r="G129" s="101"/>
      <c r="H129" s="216"/>
      <c r="I129" s="216"/>
      <c r="J129" s="217"/>
    </row>
    <row r="130" spans="1:10" s="285" customFormat="1" ht="30" customHeight="1" x14ac:dyDescent="0.25">
      <c r="A130" s="242" t="s">
        <v>834</v>
      </c>
      <c r="B130" s="178" t="s">
        <v>675</v>
      </c>
      <c r="C130" s="179" t="s">
        <v>7</v>
      </c>
      <c r="D130" s="180">
        <v>0</v>
      </c>
      <c r="E130" s="180">
        <v>0</v>
      </c>
      <c r="F130" s="180">
        <v>12</v>
      </c>
      <c r="G130" s="100"/>
      <c r="H130" s="109">
        <f t="shared" si="6"/>
        <v>0</v>
      </c>
      <c r="I130" s="109">
        <f t="shared" si="7"/>
        <v>0</v>
      </c>
      <c r="J130" s="109">
        <f t="shared" si="8"/>
        <v>0</v>
      </c>
    </row>
    <row r="131" spans="1:10" s="284" customFormat="1" ht="20.100000000000001" customHeight="1" x14ac:dyDescent="0.25">
      <c r="A131" s="241"/>
      <c r="B131" s="192" t="s">
        <v>953</v>
      </c>
      <c r="C131" s="229"/>
      <c r="D131" s="189"/>
      <c r="E131" s="189"/>
      <c r="F131" s="189"/>
      <c r="G131" s="101"/>
      <c r="H131" s="216"/>
      <c r="I131" s="216"/>
      <c r="J131" s="217"/>
    </row>
    <row r="132" spans="1:10" s="285" customFormat="1" ht="30" customHeight="1" x14ac:dyDescent="0.25">
      <c r="A132" s="242" t="s">
        <v>835</v>
      </c>
      <c r="B132" s="178" t="s">
        <v>674</v>
      </c>
      <c r="C132" s="179" t="s">
        <v>7</v>
      </c>
      <c r="D132" s="180">
        <v>0</v>
      </c>
      <c r="E132" s="180">
        <v>0</v>
      </c>
      <c r="F132" s="180">
        <v>35</v>
      </c>
      <c r="G132" s="100"/>
      <c r="H132" s="109">
        <f t="shared" si="6"/>
        <v>0</v>
      </c>
      <c r="I132" s="109">
        <f t="shared" si="7"/>
        <v>0</v>
      </c>
      <c r="J132" s="109">
        <f t="shared" si="8"/>
        <v>0</v>
      </c>
    </row>
    <row r="133" spans="1:10" s="284" customFormat="1" ht="20.100000000000001" customHeight="1" x14ac:dyDescent="0.25">
      <c r="A133" s="241"/>
      <c r="B133" s="192" t="s">
        <v>953</v>
      </c>
      <c r="C133" s="229"/>
      <c r="D133" s="189"/>
      <c r="E133" s="189"/>
      <c r="F133" s="189"/>
      <c r="G133" s="101"/>
      <c r="H133" s="216"/>
      <c r="I133" s="216"/>
      <c r="J133" s="217"/>
    </row>
    <row r="134" spans="1:10" s="285" customFormat="1" ht="30" customHeight="1" x14ac:dyDescent="0.25">
      <c r="A134" s="242" t="s">
        <v>836</v>
      </c>
      <c r="B134" s="178" t="s">
        <v>673</v>
      </c>
      <c r="C134" s="179" t="s">
        <v>7</v>
      </c>
      <c r="D134" s="180">
        <v>0</v>
      </c>
      <c r="E134" s="180">
        <v>70</v>
      </c>
      <c r="F134" s="180">
        <v>0</v>
      </c>
      <c r="G134" s="100"/>
      <c r="H134" s="109">
        <f t="shared" si="6"/>
        <v>0</v>
      </c>
      <c r="I134" s="109">
        <f t="shared" si="7"/>
        <v>0</v>
      </c>
      <c r="J134" s="109">
        <f t="shared" si="8"/>
        <v>0</v>
      </c>
    </row>
    <row r="135" spans="1:10" s="284" customFormat="1" ht="20.100000000000001" customHeight="1" x14ac:dyDescent="0.25">
      <c r="A135" s="241"/>
      <c r="B135" s="192" t="s">
        <v>953</v>
      </c>
      <c r="C135" s="229"/>
      <c r="D135" s="189"/>
      <c r="E135" s="189"/>
      <c r="F135" s="189"/>
      <c r="G135" s="101"/>
      <c r="H135" s="216"/>
      <c r="I135" s="216"/>
      <c r="J135" s="217"/>
    </row>
    <row r="136" spans="1:10" s="285" customFormat="1" ht="30" customHeight="1" x14ac:dyDescent="0.25">
      <c r="A136" s="242" t="s">
        <v>837</v>
      </c>
      <c r="B136" s="178" t="s">
        <v>672</v>
      </c>
      <c r="C136" s="179" t="s">
        <v>7</v>
      </c>
      <c r="D136" s="180">
        <v>0</v>
      </c>
      <c r="E136" s="180">
        <v>23</v>
      </c>
      <c r="F136" s="180">
        <v>0</v>
      </c>
      <c r="G136" s="100"/>
      <c r="H136" s="109">
        <f t="shared" si="6"/>
        <v>0</v>
      </c>
      <c r="I136" s="109">
        <f t="shared" si="7"/>
        <v>0</v>
      </c>
      <c r="J136" s="109">
        <f t="shared" si="8"/>
        <v>0</v>
      </c>
    </row>
    <row r="137" spans="1:10" s="284" customFormat="1" ht="20.100000000000001" customHeight="1" x14ac:dyDescent="0.25">
      <c r="A137" s="241"/>
      <c r="B137" s="192" t="s">
        <v>953</v>
      </c>
      <c r="C137" s="229"/>
      <c r="D137" s="189"/>
      <c r="E137" s="189"/>
      <c r="F137" s="189"/>
      <c r="G137" s="101"/>
      <c r="H137" s="216"/>
      <c r="I137" s="216"/>
      <c r="J137" s="217"/>
    </row>
    <row r="138" spans="1:10" s="285" customFormat="1" ht="30" customHeight="1" x14ac:dyDescent="0.25">
      <c r="A138" s="242" t="s">
        <v>838</v>
      </c>
      <c r="B138" s="178" t="s">
        <v>668</v>
      </c>
      <c r="C138" s="179" t="s">
        <v>7</v>
      </c>
      <c r="D138" s="180">
        <v>0</v>
      </c>
      <c r="E138" s="180">
        <v>70</v>
      </c>
      <c r="F138" s="180">
        <v>0</v>
      </c>
      <c r="G138" s="100"/>
      <c r="H138" s="109">
        <f t="shared" si="6"/>
        <v>0</v>
      </c>
      <c r="I138" s="109">
        <f t="shared" si="7"/>
        <v>0</v>
      </c>
      <c r="J138" s="109">
        <f t="shared" si="8"/>
        <v>0</v>
      </c>
    </row>
    <row r="139" spans="1:10" s="284" customFormat="1" ht="20.100000000000001" customHeight="1" x14ac:dyDescent="0.25">
      <c r="A139" s="241"/>
      <c r="B139" s="192" t="s">
        <v>953</v>
      </c>
      <c r="C139" s="229"/>
      <c r="D139" s="189"/>
      <c r="E139" s="189"/>
      <c r="F139" s="189"/>
      <c r="G139" s="101"/>
      <c r="H139" s="216"/>
      <c r="I139" s="216"/>
      <c r="J139" s="217"/>
    </row>
    <row r="140" spans="1:10" s="285" customFormat="1" ht="30" customHeight="1" x14ac:dyDescent="0.25">
      <c r="A140" s="242" t="s">
        <v>839</v>
      </c>
      <c r="B140" s="178" t="s">
        <v>671</v>
      </c>
      <c r="C140" s="179" t="s">
        <v>7</v>
      </c>
      <c r="D140" s="180">
        <v>0</v>
      </c>
      <c r="E140" s="180">
        <v>35</v>
      </c>
      <c r="F140" s="180">
        <v>0</v>
      </c>
      <c r="G140" s="100"/>
      <c r="H140" s="109">
        <f t="shared" si="6"/>
        <v>0</v>
      </c>
      <c r="I140" s="109">
        <f t="shared" si="7"/>
        <v>0</v>
      </c>
      <c r="J140" s="109">
        <f>G140*F140</f>
        <v>0</v>
      </c>
    </row>
    <row r="141" spans="1:10" s="284" customFormat="1" ht="20.100000000000001" customHeight="1" x14ac:dyDescent="0.25">
      <c r="A141" s="241"/>
      <c r="B141" s="192" t="s">
        <v>953</v>
      </c>
      <c r="C141" s="229"/>
      <c r="D141" s="189"/>
      <c r="E141" s="189"/>
      <c r="F141" s="189"/>
      <c r="G141" s="101"/>
      <c r="H141" s="216"/>
      <c r="I141" s="216"/>
      <c r="J141" s="217"/>
    </row>
    <row r="142" spans="1:10" s="284" customFormat="1" ht="30" customHeight="1" x14ac:dyDescent="0.25">
      <c r="A142" s="241">
        <v>1.5</v>
      </c>
      <c r="B142" s="258" t="s">
        <v>101</v>
      </c>
      <c r="C142" s="169"/>
      <c r="D142" s="170"/>
      <c r="E142" s="170"/>
      <c r="F142" s="170"/>
      <c r="G142" s="98"/>
      <c r="H142" s="115"/>
      <c r="I142" s="115"/>
      <c r="J142" s="115"/>
    </row>
    <row r="143" spans="1:10" s="285" customFormat="1" ht="20.100000000000001" customHeight="1" x14ac:dyDescent="0.25">
      <c r="A143" s="242" t="s">
        <v>450</v>
      </c>
      <c r="B143" s="178" t="s">
        <v>669</v>
      </c>
      <c r="C143" s="179" t="s">
        <v>7</v>
      </c>
      <c r="D143" s="180">
        <v>458</v>
      </c>
      <c r="E143" s="180">
        <v>0</v>
      </c>
      <c r="F143" s="180">
        <v>0</v>
      </c>
      <c r="G143" s="100"/>
      <c r="H143" s="109">
        <f>G143*D143</f>
        <v>0</v>
      </c>
      <c r="I143" s="109">
        <f>G143*E143</f>
        <v>0</v>
      </c>
      <c r="J143" s="109">
        <f>G143*F143</f>
        <v>0</v>
      </c>
    </row>
    <row r="144" spans="1:10" s="284" customFormat="1" ht="20.100000000000001" customHeight="1" x14ac:dyDescent="0.25">
      <c r="A144" s="241"/>
      <c r="B144" s="192" t="s">
        <v>953</v>
      </c>
      <c r="C144" s="229"/>
      <c r="D144" s="189"/>
      <c r="E144" s="189"/>
      <c r="F144" s="189"/>
      <c r="G144" s="101"/>
      <c r="H144" s="216"/>
      <c r="I144" s="216"/>
      <c r="J144" s="217"/>
    </row>
    <row r="145" spans="1:10" s="285" customFormat="1" ht="20.100000000000001" customHeight="1" x14ac:dyDescent="0.25">
      <c r="A145" s="242" t="s">
        <v>451</v>
      </c>
      <c r="B145" s="178" t="s">
        <v>669</v>
      </c>
      <c r="C145" s="179" t="s">
        <v>7</v>
      </c>
      <c r="D145" s="180">
        <v>229</v>
      </c>
      <c r="E145" s="180">
        <v>0</v>
      </c>
      <c r="F145" s="180">
        <v>0</v>
      </c>
      <c r="G145" s="100"/>
      <c r="H145" s="109">
        <f>G145*D145</f>
        <v>0</v>
      </c>
      <c r="I145" s="109">
        <f>G145*E145</f>
        <v>0</v>
      </c>
      <c r="J145" s="109">
        <f>G145*F145</f>
        <v>0</v>
      </c>
    </row>
    <row r="146" spans="1:10" s="284" customFormat="1" ht="20.100000000000001" customHeight="1" x14ac:dyDescent="0.25">
      <c r="A146" s="241"/>
      <c r="B146" s="192" t="s">
        <v>953</v>
      </c>
      <c r="C146" s="229"/>
      <c r="D146" s="189"/>
      <c r="E146" s="189"/>
      <c r="F146" s="189"/>
      <c r="G146" s="101"/>
      <c r="H146" s="216"/>
      <c r="I146" s="216"/>
      <c r="J146" s="217"/>
    </row>
    <row r="147" spans="1:10" s="285" customFormat="1" ht="20.100000000000001" customHeight="1" x14ac:dyDescent="0.25">
      <c r="A147" s="242" t="s">
        <v>452</v>
      </c>
      <c r="B147" s="178" t="s">
        <v>669</v>
      </c>
      <c r="C147" s="179" t="s">
        <v>7</v>
      </c>
      <c r="D147" s="180">
        <v>129</v>
      </c>
      <c r="E147" s="180">
        <v>0</v>
      </c>
      <c r="F147" s="180">
        <v>0</v>
      </c>
      <c r="G147" s="100"/>
      <c r="H147" s="109">
        <f>G147*D147</f>
        <v>0</v>
      </c>
      <c r="I147" s="109">
        <f>G147*E147</f>
        <v>0</v>
      </c>
      <c r="J147" s="109">
        <f>G147*F147</f>
        <v>0</v>
      </c>
    </row>
    <row r="148" spans="1:10" s="284" customFormat="1" ht="20.100000000000001" customHeight="1" x14ac:dyDescent="0.25">
      <c r="A148" s="241"/>
      <c r="B148" s="192" t="s">
        <v>953</v>
      </c>
      <c r="C148" s="229"/>
      <c r="D148" s="189"/>
      <c r="E148" s="189"/>
      <c r="F148" s="189"/>
      <c r="G148" s="101"/>
      <c r="H148" s="216"/>
      <c r="I148" s="216"/>
      <c r="J148" s="217"/>
    </row>
    <row r="149" spans="1:10" s="284" customFormat="1" ht="38.25" x14ac:dyDescent="0.25">
      <c r="A149" s="241">
        <v>1.6</v>
      </c>
      <c r="B149" s="258" t="s">
        <v>670</v>
      </c>
      <c r="C149" s="169"/>
      <c r="D149" s="170"/>
      <c r="E149" s="170"/>
      <c r="F149" s="170"/>
      <c r="G149" s="98"/>
      <c r="H149" s="115"/>
      <c r="I149" s="115"/>
      <c r="J149" s="115"/>
    </row>
    <row r="150" spans="1:10" s="285" customFormat="1" ht="24.95" customHeight="1" x14ac:dyDescent="0.25">
      <c r="A150" s="242" t="s">
        <v>840</v>
      </c>
      <c r="B150" s="178" t="s">
        <v>102</v>
      </c>
      <c r="C150" s="179" t="s">
        <v>7</v>
      </c>
      <c r="D150" s="180">
        <v>219</v>
      </c>
      <c r="E150" s="180">
        <v>597</v>
      </c>
      <c r="F150" s="180">
        <v>1193</v>
      </c>
      <c r="G150" s="100"/>
      <c r="H150" s="109">
        <f>G150*D150</f>
        <v>0</v>
      </c>
      <c r="I150" s="109">
        <f>G150*E150</f>
        <v>0</v>
      </c>
      <c r="J150" s="109">
        <f>G150*F150</f>
        <v>0</v>
      </c>
    </row>
    <row r="151" spans="1:10" s="285" customFormat="1" ht="20.100000000000001" customHeight="1" x14ac:dyDescent="0.25">
      <c r="A151" s="242"/>
      <c r="B151" s="192" t="s">
        <v>953</v>
      </c>
      <c r="C151" s="229"/>
      <c r="D151" s="189"/>
      <c r="E151" s="189"/>
      <c r="F151" s="189"/>
      <c r="G151" s="101"/>
      <c r="H151" s="216"/>
      <c r="I151" s="216"/>
      <c r="J151" s="217"/>
    </row>
    <row r="152" spans="1:10" s="285" customFormat="1" ht="24.95" customHeight="1" x14ac:dyDescent="0.25">
      <c r="A152" s="242" t="s">
        <v>841</v>
      </c>
      <c r="B152" s="178" t="s">
        <v>103</v>
      </c>
      <c r="C152" s="179" t="s">
        <v>7</v>
      </c>
      <c r="D152" s="180">
        <v>0</v>
      </c>
      <c r="E152" s="180">
        <v>44</v>
      </c>
      <c r="F152" s="180">
        <v>0</v>
      </c>
      <c r="G152" s="100"/>
      <c r="H152" s="109">
        <f>G152*D152</f>
        <v>0</v>
      </c>
      <c r="I152" s="109">
        <f>G152*E152</f>
        <v>0</v>
      </c>
      <c r="J152" s="109">
        <f>G152*F152</f>
        <v>0</v>
      </c>
    </row>
    <row r="153" spans="1:10" s="284" customFormat="1" ht="20.100000000000001" customHeight="1" x14ac:dyDescent="0.25">
      <c r="A153" s="241"/>
      <c r="B153" s="192" t="s">
        <v>953</v>
      </c>
      <c r="C153" s="229"/>
      <c r="D153" s="189"/>
      <c r="E153" s="189"/>
      <c r="F153" s="189"/>
      <c r="G153" s="101"/>
      <c r="H153" s="216"/>
      <c r="I153" s="216"/>
      <c r="J153" s="217"/>
    </row>
    <row r="154" spans="1:10" s="285" customFormat="1" ht="12" customHeight="1" x14ac:dyDescent="0.25">
      <c r="A154" s="243"/>
      <c r="B154" s="286"/>
      <c r="C154" s="188"/>
      <c r="D154" s="189"/>
      <c r="E154" s="189"/>
      <c r="F154" s="189"/>
      <c r="G154" s="101"/>
      <c r="H154" s="216"/>
      <c r="I154" s="216"/>
      <c r="J154" s="217"/>
    </row>
    <row r="155" spans="1:10" s="285" customFormat="1" ht="30" customHeight="1" x14ac:dyDescent="0.25">
      <c r="A155" s="230"/>
      <c r="B155" s="192" t="s">
        <v>104</v>
      </c>
      <c r="C155" s="193"/>
      <c r="D155" s="287"/>
      <c r="E155" s="288"/>
      <c r="F155" s="289"/>
      <c r="G155" s="111"/>
      <c r="H155" s="109">
        <f>SUM(H5:H154)</f>
        <v>0</v>
      </c>
      <c r="I155" s="109">
        <f>SUM(I5:I154)</f>
        <v>0</v>
      </c>
      <c r="J155" s="109">
        <f>SUM(J5:J154)</f>
        <v>0</v>
      </c>
    </row>
  </sheetData>
  <sheetProtection algorithmName="SHA-512" hashValue="Ak5CFcKghNeHqFXiT1nEtjsTzDIvN5qpgJT3tE2sc/DpcgjSs7LuvtqWqWIRsTO1IHAOMSUb/qfhyk7iBGpNEg==" saltValue="dJsq+uhNk65d2Urww4lXMQ==" spinCount="100000" sheet="1" objects="1" scenarios="1"/>
  <mergeCells count="6">
    <mergeCell ref="H1:J1"/>
    <mergeCell ref="A1:A2"/>
    <mergeCell ref="B1:B2"/>
    <mergeCell ref="C1:C2"/>
    <mergeCell ref="D1:F1"/>
    <mergeCell ref="G1:G2"/>
  </mergeCells>
  <pageMargins left="0.39" right="0.26" top="0.56999999999999995" bottom="0.75" header="0.3" footer="0.3"/>
  <pageSetup paperSize="9" orientation="landscape" r:id="rId1"/>
  <headerFooter alignWithMargins="0">
    <oddHeader>&amp;L&amp;"Times New Roman,Regular"&amp;10Rehabilitation of Grand Saray&amp;R&amp;"Times New Roman,Regular"&amp;10Package 3 - BOQ and LUP</oddHeader>
    <oddFooter>&amp;L&amp;"Times New Roman,Regular"&amp;10A.CHEHAB architects and engineers</oddFooter>
  </headerFooter>
  <rowBreaks count="11" manualBreakCount="11">
    <brk id="14" max="9" man="1"/>
    <brk id="28" max="9" man="1"/>
    <brk id="40" max="9" man="1"/>
    <brk id="54" max="9" man="1"/>
    <brk id="67" max="9" man="1"/>
    <brk id="81" max="9" man="1"/>
    <brk id="95" max="9" man="1"/>
    <brk id="109" max="9" man="1"/>
    <brk id="123" max="9" man="1"/>
    <brk id="137" max="9" man="1"/>
    <brk id="148" max="9"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3"/>
  <sheetViews>
    <sheetView showZeros="0" view="pageBreakPreview" zoomScaleNormal="100" zoomScaleSheetLayoutView="100" workbookViewId="0">
      <selection activeCell="G9" sqref="G9"/>
    </sheetView>
  </sheetViews>
  <sheetFormatPr defaultColWidth="8.85546875" defaultRowHeight="12.75" x14ac:dyDescent="0.25"/>
  <cols>
    <col min="1" max="1" width="7.7109375" style="315" customWidth="1"/>
    <col min="2" max="2" width="62.7109375" style="284" customWidth="1"/>
    <col min="3" max="3" width="4.28515625" style="305" bestFit="1" customWidth="1"/>
    <col min="4" max="6" width="8.7109375" style="316" customWidth="1"/>
    <col min="7" max="7" width="8.7109375" style="117" customWidth="1"/>
    <col min="8" max="10" width="10.28515625" style="318" customWidth="1"/>
    <col min="11" max="16384" width="8.85546875" style="284"/>
  </cols>
  <sheetData>
    <row r="1" spans="1:10" s="285" customFormat="1" ht="15.95" customHeight="1" x14ac:dyDescent="0.25">
      <c r="A1" s="292" t="s">
        <v>2</v>
      </c>
      <c r="B1" s="146" t="s">
        <v>3</v>
      </c>
      <c r="C1" s="147" t="s">
        <v>4</v>
      </c>
      <c r="D1" s="293" t="s">
        <v>18</v>
      </c>
      <c r="E1" s="294"/>
      <c r="F1" s="295"/>
      <c r="G1" s="143" t="s">
        <v>5</v>
      </c>
      <c r="H1" s="208" t="s">
        <v>19</v>
      </c>
      <c r="I1" s="209"/>
      <c r="J1" s="210"/>
    </row>
    <row r="2" spans="1:10" s="285" customFormat="1" ht="15.95" customHeight="1" x14ac:dyDescent="0.25">
      <c r="A2" s="296"/>
      <c r="B2" s="153"/>
      <c r="C2" s="154"/>
      <c r="D2" s="297" t="s">
        <v>0</v>
      </c>
      <c r="E2" s="297" t="s">
        <v>34</v>
      </c>
      <c r="F2" s="297" t="s">
        <v>1</v>
      </c>
      <c r="G2" s="144"/>
      <c r="H2" s="118" t="s">
        <v>0</v>
      </c>
      <c r="I2" s="118" t="s">
        <v>53</v>
      </c>
      <c r="J2" s="118" t="s">
        <v>1</v>
      </c>
    </row>
    <row r="3" spans="1:10" s="151" customFormat="1" ht="20.100000000000001" customHeight="1" x14ac:dyDescent="0.2">
      <c r="A3" s="156"/>
      <c r="B3" s="157" t="s">
        <v>341</v>
      </c>
      <c r="C3" s="158"/>
      <c r="D3" s="158"/>
      <c r="E3" s="158"/>
      <c r="F3" s="158"/>
      <c r="G3" s="95"/>
      <c r="H3" s="211"/>
      <c r="I3" s="211"/>
      <c r="J3" s="211"/>
    </row>
    <row r="4" spans="1:10" s="285" customFormat="1" ht="30" customHeight="1" x14ac:dyDescent="0.25">
      <c r="A4" s="12">
        <v>1</v>
      </c>
      <c r="B4" s="13" t="s">
        <v>736</v>
      </c>
      <c r="C4" s="14"/>
      <c r="D4" s="298"/>
      <c r="E4" s="298"/>
      <c r="F4" s="298"/>
      <c r="G4" s="108"/>
      <c r="H4" s="282"/>
      <c r="I4" s="282"/>
      <c r="J4" s="282"/>
    </row>
    <row r="5" spans="1:10" x14ac:dyDescent="0.25">
      <c r="A5" s="21">
        <v>1.1000000000000001</v>
      </c>
      <c r="B5" s="28" t="s">
        <v>325</v>
      </c>
      <c r="C5" s="29"/>
      <c r="D5" s="182"/>
      <c r="E5" s="182"/>
      <c r="F5" s="182"/>
      <c r="G5" s="109"/>
      <c r="H5" s="109"/>
      <c r="I5" s="109"/>
      <c r="J5" s="109"/>
    </row>
    <row r="6" spans="1:10" s="285" customFormat="1" ht="89.25" x14ac:dyDescent="0.25">
      <c r="A6" s="66">
        <v>1.1000000000000001</v>
      </c>
      <c r="B6" s="299" t="s">
        <v>324</v>
      </c>
      <c r="C6" s="300"/>
      <c r="D6" s="301"/>
      <c r="E6" s="301"/>
      <c r="F6" s="302"/>
      <c r="G6" s="113"/>
      <c r="H6" s="115"/>
      <c r="I6" s="115"/>
      <c r="J6" s="115"/>
    </row>
    <row r="7" spans="1:10" s="285" customFormat="1" ht="20.100000000000001" customHeight="1" x14ac:dyDescent="0.25">
      <c r="A7" s="18" t="s">
        <v>8</v>
      </c>
      <c r="B7" s="19" t="s">
        <v>323</v>
      </c>
      <c r="C7" s="20" t="s">
        <v>322</v>
      </c>
      <c r="D7" s="181">
        <v>5290</v>
      </c>
      <c r="E7" s="181">
        <v>4897</v>
      </c>
      <c r="F7" s="181">
        <v>7714</v>
      </c>
      <c r="G7" s="100"/>
      <c r="H7" s="109">
        <f>G7*D7</f>
        <v>0</v>
      </c>
      <c r="I7" s="109">
        <f>G7*E7</f>
        <v>0</v>
      </c>
      <c r="J7" s="109">
        <f>G7*F7</f>
        <v>0</v>
      </c>
    </row>
    <row r="8" spans="1:10" s="285" customFormat="1" ht="20.100000000000001" customHeight="1" x14ac:dyDescent="0.25">
      <c r="A8" s="18"/>
      <c r="B8" s="85" t="s">
        <v>953</v>
      </c>
      <c r="C8" s="63"/>
      <c r="D8" s="190"/>
      <c r="E8" s="190"/>
      <c r="F8" s="190"/>
      <c r="G8" s="101"/>
      <c r="H8" s="216"/>
      <c r="I8" s="216"/>
      <c r="J8" s="217"/>
    </row>
    <row r="9" spans="1:10" s="285" customFormat="1" ht="76.5" x14ac:dyDescent="0.25">
      <c r="A9" s="66">
        <v>1.2</v>
      </c>
      <c r="B9" s="56" t="s">
        <v>321</v>
      </c>
      <c r="C9" s="303"/>
      <c r="D9" s="171"/>
      <c r="E9" s="171"/>
      <c r="F9" s="171"/>
      <c r="G9" s="98"/>
      <c r="H9" s="115"/>
      <c r="I9" s="115"/>
      <c r="J9" s="115"/>
    </row>
    <row r="10" spans="1:10" s="285" customFormat="1" ht="20.100000000000001" customHeight="1" x14ac:dyDescent="0.25">
      <c r="A10" s="18" t="s">
        <v>12</v>
      </c>
      <c r="B10" s="19" t="s">
        <v>320</v>
      </c>
      <c r="C10" s="20" t="s">
        <v>319</v>
      </c>
      <c r="D10" s="181">
        <v>1204</v>
      </c>
      <c r="E10" s="181">
        <v>519</v>
      </c>
      <c r="F10" s="181">
        <v>759</v>
      </c>
      <c r="G10" s="100"/>
      <c r="H10" s="109">
        <f>G10*D10</f>
        <v>0</v>
      </c>
      <c r="I10" s="109">
        <f>G10*E10</f>
        <v>0</v>
      </c>
      <c r="J10" s="109">
        <f>G10*F10</f>
        <v>0</v>
      </c>
    </row>
    <row r="11" spans="1:10" s="285" customFormat="1" ht="20.100000000000001" customHeight="1" x14ac:dyDescent="0.25">
      <c r="A11" s="18"/>
      <c r="B11" s="85" t="s">
        <v>953</v>
      </c>
      <c r="C11" s="63"/>
      <c r="D11" s="190"/>
      <c r="E11" s="190"/>
      <c r="F11" s="190"/>
      <c r="G11" s="101"/>
      <c r="H11" s="216"/>
      <c r="I11" s="216"/>
      <c r="J11" s="217"/>
    </row>
    <row r="12" spans="1:10" s="285" customFormat="1" ht="20.100000000000001" customHeight="1" x14ac:dyDescent="0.25">
      <c r="A12" s="72">
        <v>1.3</v>
      </c>
      <c r="B12" s="28" t="s">
        <v>318</v>
      </c>
      <c r="C12" s="29"/>
      <c r="D12" s="182"/>
      <c r="E12" s="182"/>
      <c r="F12" s="182"/>
      <c r="G12" s="109"/>
      <c r="H12" s="109"/>
      <c r="I12" s="109"/>
      <c r="J12" s="109"/>
    </row>
    <row r="13" spans="1:10" s="285" customFormat="1" ht="76.5" x14ac:dyDescent="0.25">
      <c r="A13" s="55" t="s">
        <v>15</v>
      </c>
      <c r="B13" s="54" t="s">
        <v>317</v>
      </c>
      <c r="C13" s="46" t="s">
        <v>28</v>
      </c>
      <c r="D13" s="171">
        <v>0</v>
      </c>
      <c r="E13" s="171">
        <v>0</v>
      </c>
      <c r="F13" s="171">
        <v>2</v>
      </c>
      <c r="G13" s="98"/>
      <c r="H13" s="115">
        <f>G13*D13</f>
        <v>0</v>
      </c>
      <c r="I13" s="115">
        <f>G13*E13</f>
        <v>0</v>
      </c>
      <c r="J13" s="115">
        <f>G13*F13</f>
        <v>0</v>
      </c>
    </row>
    <row r="14" spans="1:10" s="285" customFormat="1" ht="20.100000000000001" customHeight="1" x14ac:dyDescent="0.25">
      <c r="A14" s="18"/>
      <c r="B14" s="85" t="s">
        <v>953</v>
      </c>
      <c r="C14" s="63"/>
      <c r="D14" s="190"/>
      <c r="E14" s="190"/>
      <c r="F14" s="190"/>
      <c r="G14" s="101"/>
      <c r="H14" s="216"/>
      <c r="I14" s="216"/>
      <c r="J14" s="217"/>
    </row>
    <row r="15" spans="1:10" s="285" customFormat="1" ht="18" customHeight="1" x14ac:dyDescent="0.25">
      <c r="A15" s="21" t="s">
        <v>16</v>
      </c>
      <c r="B15" s="28" t="s">
        <v>316</v>
      </c>
      <c r="C15" s="29"/>
      <c r="D15" s="182"/>
      <c r="E15" s="182"/>
      <c r="F15" s="182"/>
      <c r="G15" s="109"/>
      <c r="H15" s="109"/>
      <c r="I15" s="109"/>
      <c r="J15" s="109"/>
    </row>
    <row r="16" spans="1:10" ht="30" customHeight="1" x14ac:dyDescent="0.25">
      <c r="A16" s="50" t="s">
        <v>119</v>
      </c>
      <c r="B16" s="49" t="s">
        <v>315</v>
      </c>
      <c r="C16" s="38" t="s">
        <v>28</v>
      </c>
      <c r="D16" s="181">
        <v>2</v>
      </c>
      <c r="E16" s="244">
        <v>0</v>
      </c>
      <c r="F16" s="244">
        <v>0</v>
      </c>
      <c r="G16" s="114"/>
      <c r="H16" s="109">
        <f>G16*D16</f>
        <v>0</v>
      </c>
      <c r="I16" s="109">
        <f>G16*E16</f>
        <v>0</v>
      </c>
      <c r="J16" s="109">
        <f>G16*F16</f>
        <v>0</v>
      </c>
    </row>
    <row r="17" spans="1:10" s="285" customFormat="1" ht="20.100000000000001" customHeight="1" x14ac:dyDescent="0.25">
      <c r="A17" s="18"/>
      <c r="B17" s="85" t="s">
        <v>953</v>
      </c>
      <c r="C17" s="63"/>
      <c r="D17" s="190"/>
      <c r="E17" s="190"/>
      <c r="F17" s="190"/>
      <c r="G17" s="101"/>
      <c r="H17" s="216"/>
      <c r="I17" s="216"/>
      <c r="J17" s="217"/>
    </row>
    <row r="18" spans="1:10" ht="30" customHeight="1" x14ac:dyDescent="0.25">
      <c r="A18" s="50" t="s">
        <v>120</v>
      </c>
      <c r="B18" s="49" t="s">
        <v>314</v>
      </c>
      <c r="C18" s="38" t="s">
        <v>28</v>
      </c>
      <c r="D18" s="181">
        <v>2</v>
      </c>
      <c r="E18" s="181">
        <v>0</v>
      </c>
      <c r="F18" s="181">
        <v>0</v>
      </c>
      <c r="G18" s="100"/>
      <c r="H18" s="109">
        <f>G18*D18</f>
        <v>0</v>
      </c>
      <c r="I18" s="109">
        <f>G18*E18</f>
        <v>0</v>
      </c>
      <c r="J18" s="109">
        <f>G18*F18</f>
        <v>0</v>
      </c>
    </row>
    <row r="19" spans="1:10" s="285" customFormat="1" ht="20.100000000000001" customHeight="1" x14ac:dyDescent="0.25">
      <c r="A19" s="18"/>
      <c r="B19" s="85" t="s">
        <v>953</v>
      </c>
      <c r="C19" s="63"/>
      <c r="D19" s="190"/>
      <c r="E19" s="190"/>
      <c r="F19" s="190"/>
      <c r="G19" s="101"/>
      <c r="H19" s="216"/>
      <c r="I19" s="216"/>
      <c r="J19" s="217"/>
    </row>
    <row r="20" spans="1:10" ht="25.5" x14ac:dyDescent="0.25">
      <c r="A20" s="53" t="s">
        <v>17</v>
      </c>
      <c r="B20" s="52" t="s">
        <v>313</v>
      </c>
      <c r="C20" s="51"/>
      <c r="D20" s="172"/>
      <c r="E20" s="171"/>
      <c r="F20" s="171"/>
      <c r="G20" s="115"/>
      <c r="H20" s="115"/>
      <c r="I20" s="115"/>
      <c r="J20" s="115"/>
    </row>
    <row r="21" spans="1:10" s="304" customFormat="1" ht="30" customHeight="1" x14ac:dyDescent="0.25">
      <c r="A21" s="50" t="s">
        <v>119</v>
      </c>
      <c r="B21" s="49" t="s">
        <v>312</v>
      </c>
      <c r="C21" s="38" t="s">
        <v>28</v>
      </c>
      <c r="D21" s="181">
        <v>2</v>
      </c>
      <c r="E21" s="244">
        <v>0</v>
      </c>
      <c r="F21" s="244">
        <v>0</v>
      </c>
      <c r="G21" s="114"/>
      <c r="H21" s="109">
        <f>G21*D21</f>
        <v>0</v>
      </c>
      <c r="I21" s="109">
        <f>G21*E21</f>
        <v>0</v>
      </c>
      <c r="J21" s="109">
        <f>G21*F21</f>
        <v>0</v>
      </c>
    </row>
    <row r="22" spans="1:10" s="285" customFormat="1" ht="20.100000000000001" customHeight="1" x14ac:dyDescent="0.25">
      <c r="A22" s="18"/>
      <c r="B22" s="85" t="s">
        <v>953</v>
      </c>
      <c r="C22" s="63"/>
      <c r="D22" s="190"/>
      <c r="E22" s="190"/>
      <c r="F22" s="190"/>
      <c r="G22" s="101"/>
      <c r="H22" s="216"/>
      <c r="I22" s="216"/>
      <c r="J22" s="217"/>
    </row>
    <row r="23" spans="1:10" x14ac:dyDescent="0.25">
      <c r="A23" s="21" t="s">
        <v>105</v>
      </c>
      <c r="B23" s="28" t="s">
        <v>311</v>
      </c>
      <c r="C23" s="29"/>
      <c r="D23" s="182"/>
      <c r="E23" s="182"/>
      <c r="F23" s="182"/>
      <c r="G23" s="109"/>
      <c r="H23" s="109"/>
      <c r="I23" s="109"/>
      <c r="J23" s="109"/>
    </row>
    <row r="24" spans="1:10" x14ac:dyDescent="0.25">
      <c r="A24" s="21" t="s">
        <v>842</v>
      </c>
      <c r="B24" s="28" t="s">
        <v>310</v>
      </c>
      <c r="C24" s="29"/>
      <c r="D24" s="182"/>
      <c r="E24" s="182"/>
      <c r="F24" s="182"/>
      <c r="G24" s="109"/>
      <c r="H24" s="109"/>
      <c r="I24" s="109"/>
      <c r="J24" s="109"/>
    </row>
    <row r="25" spans="1:10" s="304" customFormat="1" ht="20.100000000000001" customHeight="1" x14ac:dyDescent="0.25">
      <c r="A25" s="18" t="s">
        <v>119</v>
      </c>
      <c r="B25" s="19" t="s">
        <v>309</v>
      </c>
      <c r="C25" s="20" t="s">
        <v>28</v>
      </c>
      <c r="D25" s="181">
        <v>2</v>
      </c>
      <c r="E25" s="181">
        <v>0</v>
      </c>
      <c r="F25" s="181">
        <v>0</v>
      </c>
      <c r="G25" s="100"/>
      <c r="H25" s="109">
        <f>G25*D25</f>
        <v>0</v>
      </c>
      <c r="I25" s="109">
        <f>G25*E25</f>
        <v>0</v>
      </c>
      <c r="J25" s="109">
        <f>G25*F25</f>
        <v>0</v>
      </c>
    </row>
    <row r="26" spans="1:10" s="285" customFormat="1" ht="20.100000000000001" customHeight="1" x14ac:dyDescent="0.25">
      <c r="A26" s="18"/>
      <c r="B26" s="85" t="s">
        <v>953</v>
      </c>
      <c r="C26" s="63"/>
      <c r="D26" s="190"/>
      <c r="E26" s="190"/>
      <c r="F26" s="190"/>
      <c r="G26" s="101"/>
      <c r="H26" s="216"/>
      <c r="I26" s="216"/>
      <c r="J26" s="217"/>
    </row>
    <row r="27" spans="1:10" ht="20.100000000000001" customHeight="1" x14ac:dyDescent="0.25">
      <c r="A27" s="18" t="s">
        <v>120</v>
      </c>
      <c r="B27" s="19" t="s">
        <v>308</v>
      </c>
      <c r="C27" s="20" t="s">
        <v>28</v>
      </c>
      <c r="D27" s="181">
        <v>0</v>
      </c>
      <c r="E27" s="181">
        <v>2</v>
      </c>
      <c r="F27" s="181">
        <v>0</v>
      </c>
      <c r="G27" s="100"/>
      <c r="H27" s="109">
        <f>G27*D27</f>
        <v>0</v>
      </c>
      <c r="I27" s="109">
        <f>G27*E27</f>
        <v>0</v>
      </c>
      <c r="J27" s="109">
        <f>G27*F27</f>
        <v>0</v>
      </c>
    </row>
    <row r="28" spans="1:10" s="285" customFormat="1" ht="20.100000000000001" customHeight="1" x14ac:dyDescent="0.25">
      <c r="A28" s="18"/>
      <c r="B28" s="85" t="s">
        <v>953</v>
      </c>
      <c r="C28" s="63"/>
      <c r="D28" s="190"/>
      <c r="E28" s="190"/>
      <c r="F28" s="190"/>
      <c r="G28" s="101"/>
      <c r="H28" s="216"/>
      <c r="I28" s="216"/>
      <c r="J28" s="217"/>
    </row>
    <row r="29" spans="1:10" x14ac:dyDescent="0.25">
      <c r="A29" s="21" t="s">
        <v>843</v>
      </c>
      <c r="B29" s="28" t="s">
        <v>307</v>
      </c>
      <c r="C29" s="29"/>
      <c r="D29" s="182"/>
      <c r="E29" s="182"/>
      <c r="F29" s="182"/>
      <c r="G29" s="109"/>
      <c r="H29" s="109"/>
      <c r="I29" s="109"/>
      <c r="J29" s="109"/>
    </row>
    <row r="30" spans="1:10" s="285" customFormat="1" ht="20.100000000000001" customHeight="1" x14ac:dyDescent="0.25">
      <c r="A30" s="18" t="s">
        <v>119</v>
      </c>
      <c r="B30" s="19" t="s">
        <v>306</v>
      </c>
      <c r="C30" s="20" t="s">
        <v>28</v>
      </c>
      <c r="D30" s="181">
        <v>0</v>
      </c>
      <c r="E30" s="181">
        <v>0</v>
      </c>
      <c r="F30" s="181">
        <v>2</v>
      </c>
      <c r="G30" s="100"/>
      <c r="H30" s="109">
        <f>G30*D30</f>
        <v>0</v>
      </c>
      <c r="I30" s="109">
        <f>G30*E30</f>
        <v>0</v>
      </c>
      <c r="J30" s="109">
        <f>G30*F30</f>
        <v>0</v>
      </c>
    </row>
    <row r="31" spans="1:10" s="285" customFormat="1" ht="20.100000000000001" customHeight="1" x14ac:dyDescent="0.25">
      <c r="A31" s="18"/>
      <c r="B31" s="85" t="s">
        <v>953</v>
      </c>
      <c r="C31" s="63"/>
      <c r="D31" s="190"/>
      <c r="E31" s="190"/>
      <c r="F31" s="190"/>
      <c r="G31" s="101"/>
      <c r="H31" s="216"/>
      <c r="I31" s="216"/>
      <c r="J31" s="217"/>
    </row>
    <row r="32" spans="1:10" s="285" customFormat="1" ht="20.100000000000001" customHeight="1" x14ac:dyDescent="0.25">
      <c r="A32" s="18" t="s">
        <v>120</v>
      </c>
      <c r="B32" s="19" t="s">
        <v>305</v>
      </c>
      <c r="C32" s="20" t="s">
        <v>28</v>
      </c>
      <c r="D32" s="181">
        <v>2</v>
      </c>
      <c r="E32" s="181">
        <v>0</v>
      </c>
      <c r="F32" s="181">
        <v>0</v>
      </c>
      <c r="G32" s="100"/>
      <c r="H32" s="109">
        <f>G32*D32</f>
        <v>0</v>
      </c>
      <c r="I32" s="109">
        <f>G32*E32</f>
        <v>0</v>
      </c>
      <c r="J32" s="109">
        <f>G32*F32</f>
        <v>0</v>
      </c>
    </row>
    <row r="33" spans="1:10" s="285" customFormat="1" ht="20.100000000000001" customHeight="1" x14ac:dyDescent="0.25">
      <c r="A33" s="18"/>
      <c r="B33" s="85" t="s">
        <v>953</v>
      </c>
      <c r="C33" s="63"/>
      <c r="D33" s="190"/>
      <c r="E33" s="190"/>
      <c r="F33" s="190"/>
      <c r="G33" s="101"/>
      <c r="H33" s="216"/>
      <c r="I33" s="216"/>
      <c r="J33" s="217"/>
    </row>
    <row r="34" spans="1:10" s="285" customFormat="1" ht="20.100000000000001" customHeight="1" x14ac:dyDescent="0.25">
      <c r="A34" s="18" t="s">
        <v>179</v>
      </c>
      <c r="B34" s="19" t="s">
        <v>304</v>
      </c>
      <c r="C34" s="20" t="s">
        <v>28</v>
      </c>
      <c r="D34" s="181">
        <v>2</v>
      </c>
      <c r="E34" s="181">
        <v>0</v>
      </c>
      <c r="F34" s="181">
        <v>0</v>
      </c>
      <c r="G34" s="100"/>
      <c r="H34" s="109">
        <f>G34*D34</f>
        <v>0</v>
      </c>
      <c r="I34" s="109">
        <f>G34*E34</f>
        <v>0</v>
      </c>
      <c r="J34" s="109">
        <f>G34*F34</f>
        <v>0</v>
      </c>
    </row>
    <row r="35" spans="1:10" s="285" customFormat="1" ht="20.100000000000001" customHeight="1" x14ac:dyDescent="0.25">
      <c r="A35" s="18"/>
      <c r="B35" s="85" t="s">
        <v>953</v>
      </c>
      <c r="C35" s="63"/>
      <c r="D35" s="190"/>
      <c r="E35" s="190"/>
      <c r="F35" s="190"/>
      <c r="G35" s="101"/>
      <c r="H35" s="216"/>
      <c r="I35" s="216"/>
      <c r="J35" s="217"/>
    </row>
    <row r="36" spans="1:10" ht="89.25" x14ac:dyDescent="0.25">
      <c r="A36" s="48" t="s">
        <v>399</v>
      </c>
      <c r="B36" s="11" t="s">
        <v>303</v>
      </c>
      <c r="C36" s="44"/>
      <c r="D36" s="301"/>
      <c r="E36" s="301"/>
      <c r="F36" s="302"/>
      <c r="G36" s="113"/>
      <c r="H36" s="115"/>
      <c r="I36" s="115"/>
      <c r="J36" s="115"/>
    </row>
    <row r="37" spans="1:10" s="285" customFormat="1" ht="20.100000000000001" customHeight="1" x14ac:dyDescent="0.25">
      <c r="A37" s="18" t="s">
        <v>119</v>
      </c>
      <c r="B37" s="19" t="s">
        <v>302</v>
      </c>
      <c r="C37" s="20" t="s">
        <v>28</v>
      </c>
      <c r="D37" s="181">
        <v>0</v>
      </c>
      <c r="E37" s="181">
        <v>4</v>
      </c>
      <c r="F37" s="181">
        <v>0</v>
      </c>
      <c r="G37" s="100"/>
      <c r="H37" s="109">
        <f>G37*D37</f>
        <v>0</v>
      </c>
      <c r="I37" s="109">
        <f>G37*E37</f>
        <v>0</v>
      </c>
      <c r="J37" s="109">
        <f>G37*F37</f>
        <v>0</v>
      </c>
    </row>
    <row r="38" spans="1:10" s="285" customFormat="1" ht="20.100000000000001" customHeight="1" x14ac:dyDescent="0.25">
      <c r="A38" s="18"/>
      <c r="B38" s="85" t="s">
        <v>953</v>
      </c>
      <c r="C38" s="63"/>
      <c r="D38" s="190"/>
      <c r="E38" s="190"/>
      <c r="F38" s="190"/>
      <c r="G38" s="101"/>
      <c r="H38" s="216"/>
      <c r="I38" s="216"/>
      <c r="J38" s="217"/>
    </row>
    <row r="39" spans="1:10" s="285" customFormat="1" ht="20.100000000000001" customHeight="1" x14ac:dyDescent="0.25">
      <c r="A39" s="18" t="s">
        <v>120</v>
      </c>
      <c r="B39" s="19" t="s">
        <v>301</v>
      </c>
      <c r="C39" s="20" t="s">
        <v>28</v>
      </c>
      <c r="D39" s="181">
        <v>0</v>
      </c>
      <c r="E39" s="181">
        <v>2</v>
      </c>
      <c r="F39" s="181">
        <v>0</v>
      </c>
      <c r="G39" s="100"/>
      <c r="H39" s="109">
        <f>G39*D39</f>
        <v>0</v>
      </c>
      <c r="I39" s="109">
        <f>G39*E39</f>
        <v>0</v>
      </c>
      <c r="J39" s="109">
        <f>G39*F39</f>
        <v>0</v>
      </c>
    </row>
    <row r="40" spans="1:10" s="285" customFormat="1" ht="20.100000000000001" customHeight="1" x14ac:dyDescent="0.25">
      <c r="A40" s="18"/>
      <c r="B40" s="85" t="s">
        <v>953</v>
      </c>
      <c r="C40" s="63"/>
      <c r="D40" s="190"/>
      <c r="E40" s="190"/>
      <c r="F40" s="190"/>
      <c r="G40" s="101"/>
      <c r="H40" s="216"/>
      <c r="I40" s="216"/>
      <c r="J40" s="217"/>
    </row>
    <row r="41" spans="1:10" s="285" customFormat="1" ht="20.100000000000001" customHeight="1" x14ac:dyDescent="0.25">
      <c r="A41" s="18" t="s">
        <v>179</v>
      </c>
      <c r="B41" s="19" t="s">
        <v>300</v>
      </c>
      <c r="C41" s="20" t="s">
        <v>28</v>
      </c>
      <c r="D41" s="181">
        <v>2</v>
      </c>
      <c r="E41" s="181">
        <v>0</v>
      </c>
      <c r="F41" s="181">
        <v>0</v>
      </c>
      <c r="G41" s="100"/>
      <c r="H41" s="109">
        <f>G41*D41</f>
        <v>0</v>
      </c>
      <c r="I41" s="109">
        <f>G41*E41</f>
        <v>0</v>
      </c>
      <c r="J41" s="109">
        <f>G41*F41</f>
        <v>0</v>
      </c>
    </row>
    <row r="42" spans="1:10" s="285" customFormat="1" ht="20.100000000000001" customHeight="1" x14ac:dyDescent="0.25">
      <c r="A42" s="18"/>
      <c r="B42" s="85" t="s">
        <v>953</v>
      </c>
      <c r="C42" s="63"/>
      <c r="D42" s="190"/>
      <c r="E42" s="190"/>
      <c r="F42" s="190"/>
      <c r="G42" s="101"/>
      <c r="H42" s="216"/>
      <c r="I42" s="216"/>
      <c r="J42" s="217"/>
    </row>
    <row r="43" spans="1:10" s="285" customFormat="1" ht="20.100000000000001" customHeight="1" x14ac:dyDescent="0.25">
      <c r="A43" s="18" t="s">
        <v>181</v>
      </c>
      <c r="B43" s="19" t="s">
        <v>299</v>
      </c>
      <c r="C43" s="20" t="s">
        <v>28</v>
      </c>
      <c r="D43" s="181">
        <v>2</v>
      </c>
      <c r="E43" s="181">
        <v>0</v>
      </c>
      <c r="F43" s="181">
        <v>0</v>
      </c>
      <c r="G43" s="100"/>
      <c r="H43" s="109">
        <f>G43*D43</f>
        <v>0</v>
      </c>
      <c r="I43" s="109">
        <f>G43*E43</f>
        <v>0</v>
      </c>
      <c r="J43" s="109">
        <f>G43*F43</f>
        <v>0</v>
      </c>
    </row>
    <row r="44" spans="1:10" s="285" customFormat="1" ht="20.100000000000001" customHeight="1" x14ac:dyDescent="0.25">
      <c r="A44" s="18"/>
      <c r="B44" s="85" t="s">
        <v>953</v>
      </c>
      <c r="C44" s="63"/>
      <c r="D44" s="190"/>
      <c r="E44" s="190"/>
      <c r="F44" s="190"/>
      <c r="G44" s="101"/>
      <c r="H44" s="216"/>
      <c r="I44" s="216"/>
      <c r="J44" s="217"/>
    </row>
    <row r="45" spans="1:10" s="285" customFormat="1" ht="76.5" x14ac:dyDescent="0.25">
      <c r="A45" s="47" t="s">
        <v>401</v>
      </c>
      <c r="B45" s="11" t="s">
        <v>298</v>
      </c>
      <c r="C45" s="44" t="s">
        <v>28</v>
      </c>
      <c r="D45" s="171">
        <v>0</v>
      </c>
      <c r="E45" s="171">
        <v>0</v>
      </c>
      <c r="F45" s="171">
        <v>3</v>
      </c>
      <c r="G45" s="98"/>
      <c r="H45" s="115">
        <f>G45*D45</f>
        <v>0</v>
      </c>
      <c r="I45" s="115">
        <f>G45*E45</f>
        <v>0</v>
      </c>
      <c r="J45" s="115">
        <f>G45*F45</f>
        <v>0</v>
      </c>
    </row>
    <row r="46" spans="1:10" s="285" customFormat="1" ht="20.100000000000001" customHeight="1" x14ac:dyDescent="0.25">
      <c r="A46" s="18"/>
      <c r="B46" s="85" t="s">
        <v>953</v>
      </c>
      <c r="C46" s="63"/>
      <c r="D46" s="190"/>
      <c r="E46" s="190"/>
      <c r="F46" s="190"/>
      <c r="G46" s="101"/>
      <c r="H46" s="216"/>
      <c r="I46" s="216"/>
      <c r="J46" s="217"/>
    </row>
    <row r="47" spans="1:10" s="285" customFormat="1" ht="20.100000000000001" customHeight="1" x14ac:dyDescent="0.25">
      <c r="A47" s="21" t="s">
        <v>403</v>
      </c>
      <c r="B47" s="28" t="s">
        <v>297</v>
      </c>
      <c r="C47" s="29"/>
      <c r="D47" s="182"/>
      <c r="E47" s="182"/>
      <c r="F47" s="182"/>
      <c r="G47" s="109"/>
      <c r="H47" s="109"/>
      <c r="I47" s="109"/>
      <c r="J47" s="109"/>
    </row>
    <row r="48" spans="1:10" ht="76.5" x14ac:dyDescent="0.25">
      <c r="A48" s="47" t="s">
        <v>823</v>
      </c>
      <c r="B48" s="11" t="s">
        <v>296</v>
      </c>
      <c r="C48" s="44"/>
      <c r="D48" s="171"/>
      <c r="E48" s="171"/>
      <c r="F48" s="171"/>
      <c r="G48" s="98"/>
      <c r="H48" s="115"/>
      <c r="I48" s="115"/>
      <c r="J48" s="115"/>
    </row>
    <row r="49" spans="1:10" s="285" customFormat="1" ht="20.100000000000001" customHeight="1" x14ac:dyDescent="0.25">
      <c r="A49" s="40" t="s">
        <v>119</v>
      </c>
      <c r="B49" s="39" t="s">
        <v>295</v>
      </c>
      <c r="C49" s="38" t="s">
        <v>28</v>
      </c>
      <c r="D49" s="181">
        <v>2</v>
      </c>
      <c r="E49" s="181">
        <v>0</v>
      </c>
      <c r="F49" s="181">
        <v>0</v>
      </c>
      <c r="G49" s="100"/>
      <c r="H49" s="109">
        <f t="shared" ref="H49:H58" si="0">G49*D49</f>
        <v>0</v>
      </c>
      <c r="I49" s="109">
        <f t="shared" ref="I49:I58" si="1">G49*E49</f>
        <v>0</v>
      </c>
      <c r="J49" s="109">
        <f t="shared" ref="J49:J58" si="2">G49*F49</f>
        <v>0</v>
      </c>
    </row>
    <row r="50" spans="1:10" s="285" customFormat="1" ht="20.100000000000001" customHeight="1" x14ac:dyDescent="0.25">
      <c r="A50" s="18"/>
      <c r="B50" s="85" t="s">
        <v>953</v>
      </c>
      <c r="C50" s="63"/>
      <c r="D50" s="190"/>
      <c r="E50" s="190"/>
      <c r="F50" s="190"/>
      <c r="G50" s="101"/>
      <c r="H50" s="216"/>
      <c r="I50" s="216"/>
      <c r="J50" s="217"/>
    </row>
    <row r="51" spans="1:10" s="285" customFormat="1" ht="20.100000000000001" customHeight="1" x14ac:dyDescent="0.25">
      <c r="A51" s="40" t="s">
        <v>120</v>
      </c>
      <c r="B51" s="39" t="s">
        <v>294</v>
      </c>
      <c r="C51" s="38" t="s">
        <v>28</v>
      </c>
      <c r="D51" s="181">
        <v>2</v>
      </c>
      <c r="E51" s="181">
        <v>0</v>
      </c>
      <c r="F51" s="181">
        <v>0</v>
      </c>
      <c r="G51" s="100"/>
      <c r="H51" s="109">
        <f t="shared" si="0"/>
        <v>0</v>
      </c>
      <c r="I51" s="109">
        <f t="shared" si="1"/>
        <v>0</v>
      </c>
      <c r="J51" s="109">
        <f t="shared" si="2"/>
        <v>0</v>
      </c>
    </row>
    <row r="52" spans="1:10" s="285" customFormat="1" ht="20.100000000000001" customHeight="1" x14ac:dyDescent="0.25">
      <c r="A52" s="18"/>
      <c r="B52" s="85" t="s">
        <v>953</v>
      </c>
      <c r="C52" s="63"/>
      <c r="D52" s="190"/>
      <c r="E52" s="190"/>
      <c r="F52" s="190"/>
      <c r="G52" s="101"/>
      <c r="H52" s="216"/>
      <c r="I52" s="216"/>
      <c r="J52" s="217"/>
    </row>
    <row r="53" spans="1:10" s="285" customFormat="1" ht="20.100000000000001" customHeight="1" x14ac:dyDescent="0.25">
      <c r="A53" s="40" t="s">
        <v>179</v>
      </c>
      <c r="B53" s="39" t="s">
        <v>293</v>
      </c>
      <c r="C53" s="38" t="s">
        <v>28</v>
      </c>
      <c r="D53" s="244">
        <v>0</v>
      </c>
      <c r="E53" s="181">
        <v>2</v>
      </c>
      <c r="F53" s="244">
        <v>0</v>
      </c>
      <c r="G53" s="114"/>
      <c r="H53" s="109">
        <f t="shared" si="0"/>
        <v>0</v>
      </c>
      <c r="I53" s="109">
        <f t="shared" si="1"/>
        <v>0</v>
      </c>
      <c r="J53" s="109">
        <f t="shared" si="2"/>
        <v>0</v>
      </c>
    </row>
    <row r="54" spans="1:10" s="285" customFormat="1" ht="20.100000000000001" customHeight="1" x14ac:dyDescent="0.25">
      <c r="A54" s="18"/>
      <c r="B54" s="85" t="s">
        <v>953</v>
      </c>
      <c r="C54" s="63"/>
      <c r="D54" s="190"/>
      <c r="E54" s="190"/>
      <c r="F54" s="190"/>
      <c r="G54" s="101"/>
      <c r="H54" s="216"/>
      <c r="I54" s="216"/>
      <c r="J54" s="217"/>
    </row>
    <row r="55" spans="1:10" ht="20.100000000000001" customHeight="1" x14ac:dyDescent="0.25">
      <c r="A55" s="40" t="s">
        <v>181</v>
      </c>
      <c r="B55" s="39" t="s">
        <v>292</v>
      </c>
      <c r="C55" s="38" t="s">
        <v>28</v>
      </c>
      <c r="D55" s="181">
        <v>0</v>
      </c>
      <c r="E55" s="181">
        <v>0</v>
      </c>
      <c r="F55" s="181">
        <v>2</v>
      </c>
      <c r="G55" s="100"/>
      <c r="H55" s="109">
        <f t="shared" si="0"/>
        <v>0</v>
      </c>
      <c r="I55" s="109">
        <f t="shared" si="1"/>
        <v>0</v>
      </c>
      <c r="J55" s="109">
        <f t="shared" si="2"/>
        <v>0</v>
      </c>
    </row>
    <row r="56" spans="1:10" s="285" customFormat="1" ht="20.100000000000001" customHeight="1" x14ac:dyDescent="0.25">
      <c r="A56" s="18"/>
      <c r="B56" s="85" t="s">
        <v>953</v>
      </c>
      <c r="C56" s="63"/>
      <c r="D56" s="190"/>
      <c r="E56" s="190"/>
      <c r="F56" s="190"/>
      <c r="G56" s="101"/>
      <c r="H56" s="216"/>
      <c r="I56" s="216"/>
      <c r="J56" s="217"/>
    </row>
    <row r="57" spans="1:10" s="285" customFormat="1" ht="76.5" x14ac:dyDescent="0.25">
      <c r="A57" s="47" t="s">
        <v>824</v>
      </c>
      <c r="B57" s="11" t="s">
        <v>291</v>
      </c>
      <c r="C57" s="46"/>
      <c r="D57" s="171"/>
      <c r="E57" s="171"/>
      <c r="F57" s="171"/>
      <c r="G57" s="98"/>
      <c r="H57" s="115"/>
      <c r="I57" s="115"/>
      <c r="J57" s="115"/>
    </row>
    <row r="58" spans="1:10" ht="20.100000000000001" customHeight="1" x14ac:dyDescent="0.25">
      <c r="A58" s="18" t="s">
        <v>119</v>
      </c>
      <c r="B58" s="19" t="s">
        <v>290</v>
      </c>
      <c r="C58" s="20" t="s">
        <v>28</v>
      </c>
      <c r="D58" s="181">
        <v>0</v>
      </c>
      <c r="E58" s="181">
        <v>0</v>
      </c>
      <c r="F58" s="181">
        <v>2</v>
      </c>
      <c r="G58" s="100"/>
      <c r="H58" s="109">
        <f t="shared" si="0"/>
        <v>0</v>
      </c>
      <c r="I58" s="109">
        <f t="shared" si="1"/>
        <v>0</v>
      </c>
      <c r="J58" s="109">
        <f t="shared" si="2"/>
        <v>0</v>
      </c>
    </row>
    <row r="59" spans="1:10" s="285" customFormat="1" ht="20.100000000000001" customHeight="1" x14ac:dyDescent="0.25">
      <c r="A59" s="18"/>
      <c r="B59" s="85" t="s">
        <v>953</v>
      </c>
      <c r="C59" s="63"/>
      <c r="D59" s="190"/>
      <c r="E59" s="190"/>
      <c r="F59" s="190"/>
      <c r="G59" s="101"/>
      <c r="H59" s="216"/>
      <c r="I59" s="216"/>
      <c r="J59" s="217"/>
    </row>
    <row r="60" spans="1:10" s="285" customFormat="1" ht="12" customHeight="1" x14ac:dyDescent="0.25">
      <c r="A60" s="45" t="s">
        <v>844</v>
      </c>
      <c r="B60" s="11" t="s">
        <v>289</v>
      </c>
      <c r="C60" s="44"/>
      <c r="D60" s="171"/>
      <c r="E60" s="171"/>
      <c r="F60" s="171"/>
      <c r="G60" s="98"/>
      <c r="H60" s="115"/>
      <c r="I60" s="115"/>
      <c r="J60" s="115"/>
    </row>
    <row r="61" spans="1:10" ht="20.100000000000001" customHeight="1" x14ac:dyDescent="0.25">
      <c r="A61" s="18" t="s">
        <v>119</v>
      </c>
      <c r="B61" s="19" t="s">
        <v>288</v>
      </c>
      <c r="C61" s="20" t="s">
        <v>28</v>
      </c>
      <c r="D61" s="181">
        <v>0</v>
      </c>
      <c r="E61" s="181">
        <v>5</v>
      </c>
      <c r="F61" s="181">
        <v>0</v>
      </c>
      <c r="G61" s="100"/>
      <c r="H61" s="109">
        <f>G61*D61</f>
        <v>0</v>
      </c>
      <c r="I61" s="109">
        <f>G61*E61</f>
        <v>0</v>
      </c>
      <c r="J61" s="109">
        <f>G61*F61</f>
        <v>0</v>
      </c>
    </row>
    <row r="62" spans="1:10" s="285" customFormat="1" ht="20.100000000000001" customHeight="1" x14ac:dyDescent="0.25">
      <c r="A62" s="18"/>
      <c r="B62" s="85" t="s">
        <v>953</v>
      </c>
      <c r="C62" s="63"/>
      <c r="D62" s="190"/>
      <c r="E62" s="190"/>
      <c r="F62" s="190"/>
      <c r="G62" s="101"/>
      <c r="H62" s="216"/>
      <c r="I62" s="216"/>
      <c r="J62" s="217"/>
    </row>
    <row r="63" spans="1:10" ht="20.100000000000001" customHeight="1" x14ac:dyDescent="0.25">
      <c r="A63" s="18" t="s">
        <v>120</v>
      </c>
      <c r="B63" s="19" t="s">
        <v>287</v>
      </c>
      <c r="C63" s="20" t="s">
        <v>28</v>
      </c>
      <c r="D63" s="181">
        <v>3</v>
      </c>
      <c r="E63" s="181">
        <v>0</v>
      </c>
      <c r="F63" s="181">
        <v>0</v>
      </c>
      <c r="G63" s="100"/>
      <c r="H63" s="109">
        <f>G63*D63</f>
        <v>0</v>
      </c>
      <c r="I63" s="109">
        <f>G63*E63</f>
        <v>0</v>
      </c>
      <c r="J63" s="109">
        <f>G63*F63</f>
        <v>0</v>
      </c>
    </row>
    <row r="64" spans="1:10" s="285" customFormat="1" ht="20.100000000000001" customHeight="1" x14ac:dyDescent="0.25">
      <c r="A64" s="18"/>
      <c r="B64" s="85" t="s">
        <v>953</v>
      </c>
      <c r="C64" s="63"/>
      <c r="D64" s="190"/>
      <c r="E64" s="190"/>
      <c r="F64" s="190"/>
      <c r="G64" s="101"/>
      <c r="H64" s="216"/>
      <c r="I64" s="216"/>
      <c r="J64" s="217"/>
    </row>
    <row r="65" spans="1:10" ht="20.100000000000001" customHeight="1" x14ac:dyDescent="0.25">
      <c r="A65" s="18" t="s">
        <v>179</v>
      </c>
      <c r="B65" s="19" t="s">
        <v>286</v>
      </c>
      <c r="C65" s="20" t="s">
        <v>28</v>
      </c>
      <c r="D65" s="181">
        <v>3</v>
      </c>
      <c r="E65" s="181">
        <v>0</v>
      </c>
      <c r="F65" s="181">
        <v>0</v>
      </c>
      <c r="G65" s="100"/>
      <c r="H65" s="109">
        <f>G65*D65</f>
        <v>0</v>
      </c>
      <c r="I65" s="109">
        <f>G65*E65</f>
        <v>0</v>
      </c>
      <c r="J65" s="109">
        <f>G65*F65</f>
        <v>0</v>
      </c>
    </row>
    <row r="66" spans="1:10" s="285" customFormat="1" ht="20.100000000000001" customHeight="1" x14ac:dyDescent="0.25">
      <c r="A66" s="18"/>
      <c r="B66" s="85" t="s">
        <v>953</v>
      </c>
      <c r="C66" s="63"/>
      <c r="D66" s="190"/>
      <c r="E66" s="190"/>
      <c r="F66" s="190"/>
      <c r="G66" s="101"/>
      <c r="H66" s="216"/>
      <c r="I66" s="216"/>
      <c r="J66" s="217"/>
    </row>
    <row r="67" spans="1:10" ht="20.100000000000001" customHeight="1" x14ac:dyDescent="0.25">
      <c r="A67" s="18" t="s">
        <v>181</v>
      </c>
      <c r="B67" s="19" t="s">
        <v>285</v>
      </c>
      <c r="C67" s="20" t="s">
        <v>28</v>
      </c>
      <c r="D67" s="181">
        <v>0</v>
      </c>
      <c r="E67" s="181">
        <v>2</v>
      </c>
      <c r="F67" s="181">
        <v>5</v>
      </c>
      <c r="G67" s="100"/>
      <c r="H67" s="109">
        <f>G67*D67</f>
        <v>0</v>
      </c>
      <c r="I67" s="109">
        <f>G67*E67</f>
        <v>0</v>
      </c>
      <c r="J67" s="109">
        <f>G67*F67</f>
        <v>0</v>
      </c>
    </row>
    <row r="68" spans="1:10" s="285" customFormat="1" ht="20.100000000000001" customHeight="1" x14ac:dyDescent="0.25">
      <c r="A68" s="18"/>
      <c r="B68" s="85" t="s">
        <v>953</v>
      </c>
      <c r="C68" s="63"/>
      <c r="D68" s="190"/>
      <c r="E68" s="190"/>
      <c r="F68" s="190"/>
      <c r="G68" s="101"/>
      <c r="H68" s="216"/>
      <c r="I68" s="216"/>
      <c r="J68" s="217"/>
    </row>
    <row r="69" spans="1:10" s="285" customFormat="1" ht="63.75" x14ac:dyDescent="0.25">
      <c r="A69" s="43" t="s">
        <v>845</v>
      </c>
      <c r="B69" s="42" t="s">
        <v>284</v>
      </c>
      <c r="C69" s="41"/>
      <c r="D69" s="171"/>
      <c r="E69" s="171"/>
      <c r="F69" s="171"/>
      <c r="G69" s="98"/>
      <c r="H69" s="115"/>
      <c r="I69" s="115"/>
      <c r="J69" s="115"/>
    </row>
    <row r="70" spans="1:10" x14ac:dyDescent="0.25">
      <c r="A70" s="21" t="s">
        <v>846</v>
      </c>
      <c r="B70" s="28" t="s">
        <v>244</v>
      </c>
      <c r="C70" s="29"/>
      <c r="D70" s="182"/>
      <c r="E70" s="182"/>
      <c r="F70" s="182"/>
      <c r="G70" s="109"/>
      <c r="H70" s="109"/>
      <c r="I70" s="109"/>
      <c r="J70" s="109"/>
    </row>
    <row r="71" spans="1:10" s="285" customFormat="1" ht="20.100000000000001" customHeight="1" x14ac:dyDescent="0.25">
      <c r="A71" s="18" t="s">
        <v>119</v>
      </c>
      <c r="B71" s="19" t="s">
        <v>283</v>
      </c>
      <c r="C71" s="20" t="s">
        <v>28</v>
      </c>
      <c r="D71" s="181">
        <v>0</v>
      </c>
      <c r="E71" s="181">
        <v>1</v>
      </c>
      <c r="F71" s="181">
        <v>2</v>
      </c>
      <c r="G71" s="100"/>
      <c r="H71" s="109">
        <f>G71*D71</f>
        <v>0</v>
      </c>
      <c r="I71" s="109">
        <f>G71*E71</f>
        <v>0</v>
      </c>
      <c r="J71" s="109">
        <f>G71*F71</f>
        <v>0</v>
      </c>
    </row>
    <row r="72" spans="1:10" s="285" customFormat="1" ht="20.100000000000001" customHeight="1" x14ac:dyDescent="0.25">
      <c r="A72" s="18"/>
      <c r="B72" s="85" t="s">
        <v>953</v>
      </c>
      <c r="C72" s="63"/>
      <c r="D72" s="190"/>
      <c r="E72" s="190"/>
      <c r="F72" s="190"/>
      <c r="G72" s="101"/>
      <c r="H72" s="216"/>
      <c r="I72" s="216"/>
      <c r="J72" s="217"/>
    </row>
    <row r="73" spans="1:10" s="304" customFormat="1" ht="20.100000000000001" customHeight="1" x14ac:dyDescent="0.25">
      <c r="A73" s="18" t="s">
        <v>120</v>
      </c>
      <c r="B73" s="19" t="s">
        <v>243</v>
      </c>
      <c r="C73" s="20" t="s">
        <v>28</v>
      </c>
      <c r="D73" s="181">
        <v>0</v>
      </c>
      <c r="E73" s="181">
        <v>3</v>
      </c>
      <c r="F73" s="181">
        <v>18</v>
      </c>
      <c r="G73" s="100"/>
      <c r="H73" s="109">
        <f>G73*D73</f>
        <v>0</v>
      </c>
      <c r="I73" s="109">
        <f>G73*E73</f>
        <v>0</v>
      </c>
      <c r="J73" s="109">
        <f>G73*F73</f>
        <v>0</v>
      </c>
    </row>
    <row r="74" spans="1:10" s="285" customFormat="1" ht="20.100000000000001" customHeight="1" x14ac:dyDescent="0.25">
      <c r="A74" s="18"/>
      <c r="B74" s="85" t="s">
        <v>953</v>
      </c>
      <c r="C74" s="63"/>
      <c r="D74" s="190"/>
      <c r="E74" s="190"/>
      <c r="F74" s="190"/>
      <c r="G74" s="101"/>
      <c r="H74" s="216"/>
      <c r="I74" s="216"/>
      <c r="J74" s="217"/>
    </row>
    <row r="75" spans="1:10" ht="20.100000000000001" customHeight="1" x14ac:dyDescent="0.25">
      <c r="A75" s="18" t="s">
        <v>179</v>
      </c>
      <c r="B75" s="19" t="s">
        <v>242</v>
      </c>
      <c r="C75" s="20" t="s">
        <v>28</v>
      </c>
      <c r="D75" s="181">
        <v>2</v>
      </c>
      <c r="E75" s="181">
        <v>5</v>
      </c>
      <c r="F75" s="181">
        <v>27</v>
      </c>
      <c r="G75" s="100"/>
      <c r="H75" s="109">
        <f>G75*D75</f>
        <v>0</v>
      </c>
      <c r="I75" s="109">
        <f>G75*E75</f>
        <v>0</v>
      </c>
      <c r="J75" s="109">
        <f>G75*F75</f>
        <v>0</v>
      </c>
    </row>
    <row r="76" spans="1:10" s="285" customFormat="1" ht="20.100000000000001" customHeight="1" x14ac:dyDescent="0.25">
      <c r="A76" s="18"/>
      <c r="B76" s="85" t="s">
        <v>953</v>
      </c>
      <c r="C76" s="63"/>
      <c r="D76" s="190"/>
      <c r="E76" s="190"/>
      <c r="F76" s="190"/>
      <c r="G76" s="101"/>
      <c r="H76" s="216"/>
      <c r="I76" s="216"/>
      <c r="J76" s="217"/>
    </row>
    <row r="77" spans="1:10" s="304" customFormat="1" ht="20.100000000000001" customHeight="1" x14ac:dyDescent="0.25">
      <c r="A77" s="18" t="s">
        <v>181</v>
      </c>
      <c r="B77" s="19" t="s">
        <v>241</v>
      </c>
      <c r="C77" s="20" t="s">
        <v>28</v>
      </c>
      <c r="D77" s="181">
        <v>2</v>
      </c>
      <c r="E77" s="181">
        <v>9</v>
      </c>
      <c r="F77" s="181">
        <v>28</v>
      </c>
      <c r="G77" s="100"/>
      <c r="H77" s="109">
        <f>G77*D77</f>
        <v>0</v>
      </c>
      <c r="I77" s="109">
        <f>G77*E77</f>
        <v>0</v>
      </c>
      <c r="J77" s="109">
        <f>G77*F77</f>
        <v>0</v>
      </c>
    </row>
    <row r="78" spans="1:10" s="285" customFormat="1" ht="20.100000000000001" customHeight="1" x14ac:dyDescent="0.25">
      <c r="A78" s="18"/>
      <c r="B78" s="85" t="s">
        <v>953</v>
      </c>
      <c r="C78" s="63"/>
      <c r="D78" s="190"/>
      <c r="E78" s="190"/>
      <c r="F78" s="190"/>
      <c r="G78" s="101"/>
      <c r="H78" s="216"/>
      <c r="I78" s="216"/>
      <c r="J78" s="217"/>
    </row>
    <row r="79" spans="1:10" s="285" customFormat="1" ht="20.100000000000001" customHeight="1" x14ac:dyDescent="0.25">
      <c r="A79" s="18" t="s">
        <v>183</v>
      </c>
      <c r="B79" s="19" t="s">
        <v>282</v>
      </c>
      <c r="C79" s="20" t="s">
        <v>28</v>
      </c>
      <c r="D79" s="181">
        <v>0</v>
      </c>
      <c r="E79" s="181">
        <v>0</v>
      </c>
      <c r="F79" s="181">
        <v>6</v>
      </c>
      <c r="G79" s="100"/>
      <c r="H79" s="109">
        <f>G79*D79</f>
        <v>0</v>
      </c>
      <c r="I79" s="109">
        <f>G79*E79</f>
        <v>0</v>
      </c>
      <c r="J79" s="109">
        <f>G79*F79</f>
        <v>0</v>
      </c>
    </row>
    <row r="80" spans="1:10" s="285" customFormat="1" ht="20.100000000000001" customHeight="1" x14ac:dyDescent="0.25">
      <c r="A80" s="18"/>
      <c r="B80" s="85" t="s">
        <v>953</v>
      </c>
      <c r="C80" s="63"/>
      <c r="D80" s="190"/>
      <c r="E80" s="190"/>
      <c r="F80" s="190"/>
      <c r="G80" s="101"/>
      <c r="H80" s="216"/>
      <c r="I80" s="216"/>
      <c r="J80" s="217"/>
    </row>
    <row r="81" spans="1:10" s="285" customFormat="1" x14ac:dyDescent="0.25">
      <c r="A81" s="21" t="s">
        <v>847</v>
      </c>
      <c r="B81" s="28" t="s">
        <v>239</v>
      </c>
      <c r="C81" s="29"/>
      <c r="D81" s="182"/>
      <c r="E81" s="182"/>
      <c r="F81" s="182"/>
      <c r="G81" s="109"/>
      <c r="H81" s="109"/>
      <c r="I81" s="109"/>
      <c r="J81" s="109"/>
    </row>
    <row r="82" spans="1:10" s="305" customFormat="1" ht="20.100000000000001" customHeight="1" x14ac:dyDescent="0.25">
      <c r="A82" s="40" t="s">
        <v>119</v>
      </c>
      <c r="B82" s="39" t="s">
        <v>281</v>
      </c>
      <c r="C82" s="38" t="s">
        <v>28</v>
      </c>
      <c r="D82" s="181">
        <v>0</v>
      </c>
      <c r="E82" s="181">
        <v>2</v>
      </c>
      <c r="F82" s="181">
        <v>0</v>
      </c>
      <c r="G82" s="100"/>
      <c r="H82" s="109">
        <f t="shared" ref="H82:H92" si="3">G82*D82</f>
        <v>0</v>
      </c>
      <c r="I82" s="109">
        <f t="shared" ref="I82:I92" si="4">G82*E82</f>
        <v>0</v>
      </c>
      <c r="J82" s="109">
        <f t="shared" ref="J82:J92" si="5">G82*F82</f>
        <v>0</v>
      </c>
    </row>
    <row r="83" spans="1:10" s="285" customFormat="1" ht="20.100000000000001" customHeight="1" x14ac:dyDescent="0.25">
      <c r="A83" s="18"/>
      <c r="B83" s="85" t="s">
        <v>953</v>
      </c>
      <c r="C83" s="63"/>
      <c r="D83" s="190"/>
      <c r="E83" s="190"/>
      <c r="F83" s="190"/>
      <c r="G83" s="101"/>
      <c r="H83" s="216"/>
      <c r="I83" s="216"/>
      <c r="J83" s="217"/>
    </row>
    <row r="84" spans="1:10" s="285" customFormat="1" ht="20.100000000000001" customHeight="1" x14ac:dyDescent="0.25">
      <c r="A84" s="40" t="s">
        <v>120</v>
      </c>
      <c r="B84" s="39" t="s">
        <v>280</v>
      </c>
      <c r="C84" s="38" t="s">
        <v>28</v>
      </c>
      <c r="D84" s="181">
        <v>0</v>
      </c>
      <c r="E84" s="181">
        <v>10</v>
      </c>
      <c r="F84" s="181">
        <v>22</v>
      </c>
      <c r="G84" s="100"/>
      <c r="H84" s="109">
        <f t="shared" si="3"/>
        <v>0</v>
      </c>
      <c r="I84" s="109">
        <f t="shared" si="4"/>
        <v>0</v>
      </c>
      <c r="J84" s="109">
        <f t="shared" si="5"/>
        <v>0</v>
      </c>
    </row>
    <row r="85" spans="1:10" s="285" customFormat="1" ht="20.100000000000001" customHeight="1" x14ac:dyDescent="0.25">
      <c r="A85" s="18"/>
      <c r="B85" s="85" t="s">
        <v>953</v>
      </c>
      <c r="C85" s="63"/>
      <c r="D85" s="190"/>
      <c r="E85" s="190"/>
      <c r="F85" s="190"/>
      <c r="G85" s="101"/>
      <c r="H85" s="216"/>
      <c r="I85" s="216"/>
      <c r="J85" s="217"/>
    </row>
    <row r="86" spans="1:10" s="304" customFormat="1" ht="20.100000000000001" customHeight="1" x14ac:dyDescent="0.25">
      <c r="A86" s="40" t="s">
        <v>179</v>
      </c>
      <c r="B86" s="39" t="s">
        <v>279</v>
      </c>
      <c r="C86" s="38" t="s">
        <v>28</v>
      </c>
      <c r="D86" s="181">
        <v>2</v>
      </c>
      <c r="E86" s="181">
        <v>6</v>
      </c>
      <c r="F86" s="181">
        <v>31</v>
      </c>
      <c r="G86" s="100"/>
      <c r="H86" s="109">
        <f t="shared" si="3"/>
        <v>0</v>
      </c>
      <c r="I86" s="109">
        <f t="shared" si="4"/>
        <v>0</v>
      </c>
      <c r="J86" s="109">
        <f t="shared" si="5"/>
        <v>0</v>
      </c>
    </row>
    <row r="87" spans="1:10" s="285" customFormat="1" ht="20.100000000000001" customHeight="1" x14ac:dyDescent="0.25">
      <c r="A87" s="18"/>
      <c r="B87" s="85" t="s">
        <v>953</v>
      </c>
      <c r="C87" s="63"/>
      <c r="D87" s="190"/>
      <c r="E87" s="190"/>
      <c r="F87" s="190"/>
      <c r="G87" s="101"/>
      <c r="H87" s="216"/>
      <c r="I87" s="216"/>
      <c r="J87" s="217"/>
    </row>
    <row r="88" spans="1:10" s="304" customFormat="1" ht="20.100000000000001" customHeight="1" x14ac:dyDescent="0.25">
      <c r="A88" s="40" t="s">
        <v>181</v>
      </c>
      <c r="B88" s="39" t="s">
        <v>238</v>
      </c>
      <c r="C88" s="38" t="s">
        <v>28</v>
      </c>
      <c r="D88" s="181">
        <v>3</v>
      </c>
      <c r="E88" s="181">
        <v>15</v>
      </c>
      <c r="F88" s="181">
        <v>44</v>
      </c>
      <c r="G88" s="100"/>
      <c r="H88" s="109">
        <f t="shared" si="3"/>
        <v>0</v>
      </c>
      <c r="I88" s="109">
        <f t="shared" si="4"/>
        <v>0</v>
      </c>
      <c r="J88" s="109">
        <f t="shared" si="5"/>
        <v>0</v>
      </c>
    </row>
    <row r="89" spans="1:10" s="285" customFormat="1" ht="20.100000000000001" customHeight="1" x14ac:dyDescent="0.25">
      <c r="A89" s="18"/>
      <c r="B89" s="85" t="s">
        <v>953</v>
      </c>
      <c r="C89" s="63"/>
      <c r="D89" s="190"/>
      <c r="E89" s="190"/>
      <c r="F89" s="190"/>
      <c r="G89" s="101"/>
      <c r="H89" s="216"/>
      <c r="I89" s="216"/>
      <c r="J89" s="217"/>
    </row>
    <row r="90" spans="1:10" s="285" customFormat="1" ht="20.100000000000001" customHeight="1" x14ac:dyDescent="0.25">
      <c r="A90" s="40" t="s">
        <v>183</v>
      </c>
      <c r="B90" s="39" t="s">
        <v>237</v>
      </c>
      <c r="C90" s="38" t="s">
        <v>28</v>
      </c>
      <c r="D90" s="181">
        <v>0</v>
      </c>
      <c r="E90" s="181">
        <v>0</v>
      </c>
      <c r="F90" s="181">
        <v>6</v>
      </c>
      <c r="G90" s="100"/>
      <c r="H90" s="109">
        <f t="shared" si="3"/>
        <v>0</v>
      </c>
      <c r="I90" s="109">
        <f t="shared" si="4"/>
        <v>0</v>
      </c>
      <c r="J90" s="109">
        <f t="shared" si="5"/>
        <v>0</v>
      </c>
    </row>
    <row r="91" spans="1:10" s="285" customFormat="1" ht="20.100000000000001" customHeight="1" x14ac:dyDescent="0.25">
      <c r="A91" s="18"/>
      <c r="B91" s="85" t="s">
        <v>953</v>
      </c>
      <c r="C91" s="63"/>
      <c r="D91" s="190"/>
      <c r="E91" s="190"/>
      <c r="F91" s="190"/>
      <c r="G91" s="101"/>
      <c r="H91" s="216"/>
      <c r="I91" s="216"/>
      <c r="J91" s="217"/>
    </row>
    <row r="92" spans="1:10" s="285" customFormat="1" ht="20.100000000000001" customHeight="1" x14ac:dyDescent="0.25">
      <c r="A92" s="40" t="s">
        <v>185</v>
      </c>
      <c r="B92" s="39" t="s">
        <v>236</v>
      </c>
      <c r="C92" s="38" t="s">
        <v>28</v>
      </c>
      <c r="D92" s="181">
        <v>0</v>
      </c>
      <c r="E92" s="181">
        <v>0</v>
      </c>
      <c r="F92" s="181">
        <v>2</v>
      </c>
      <c r="G92" s="100"/>
      <c r="H92" s="109">
        <f t="shared" si="3"/>
        <v>0</v>
      </c>
      <c r="I92" s="109">
        <f t="shared" si="4"/>
        <v>0</v>
      </c>
      <c r="J92" s="109">
        <f t="shared" si="5"/>
        <v>0</v>
      </c>
    </row>
    <row r="93" spans="1:10" s="285" customFormat="1" ht="20.100000000000001" customHeight="1" x14ac:dyDescent="0.25">
      <c r="A93" s="18"/>
      <c r="B93" s="85" t="s">
        <v>953</v>
      </c>
      <c r="C93" s="63"/>
      <c r="D93" s="190"/>
      <c r="E93" s="190"/>
      <c r="F93" s="190"/>
      <c r="G93" s="101"/>
      <c r="H93" s="216"/>
      <c r="I93" s="216"/>
      <c r="J93" s="217"/>
    </row>
    <row r="94" spans="1:10" s="304" customFormat="1" ht="18" customHeight="1" x14ac:dyDescent="0.25">
      <c r="A94" s="21" t="s">
        <v>848</v>
      </c>
      <c r="B94" s="28" t="s">
        <v>278</v>
      </c>
      <c r="C94" s="29"/>
      <c r="D94" s="182"/>
      <c r="E94" s="182"/>
      <c r="F94" s="182"/>
      <c r="G94" s="109"/>
      <c r="H94" s="109"/>
      <c r="I94" s="109"/>
      <c r="J94" s="109"/>
    </row>
    <row r="95" spans="1:10" s="285" customFormat="1" ht="20.100000000000001" customHeight="1" x14ac:dyDescent="0.25">
      <c r="A95" s="40" t="s">
        <v>119</v>
      </c>
      <c r="B95" s="39" t="s">
        <v>277</v>
      </c>
      <c r="C95" s="38" t="s">
        <v>28</v>
      </c>
      <c r="D95" s="181">
        <v>3</v>
      </c>
      <c r="E95" s="181">
        <v>0</v>
      </c>
      <c r="F95" s="181">
        <v>0</v>
      </c>
      <c r="G95" s="100"/>
      <c r="H95" s="109">
        <f t="shared" ref="H95:H111" si="6">G95*D95</f>
        <v>0</v>
      </c>
      <c r="I95" s="109">
        <f t="shared" ref="I95:I111" si="7">G95*E95</f>
        <v>0</v>
      </c>
      <c r="J95" s="109">
        <f t="shared" ref="J95:J111" si="8">G95*F95</f>
        <v>0</v>
      </c>
    </row>
    <row r="96" spans="1:10" s="285" customFormat="1" ht="20.100000000000001" customHeight="1" x14ac:dyDescent="0.25">
      <c r="A96" s="18"/>
      <c r="B96" s="85" t="s">
        <v>953</v>
      </c>
      <c r="C96" s="63"/>
      <c r="D96" s="190"/>
      <c r="E96" s="190"/>
      <c r="F96" s="190"/>
      <c r="G96" s="101"/>
      <c r="H96" s="216"/>
      <c r="I96" s="216"/>
      <c r="J96" s="217"/>
    </row>
    <row r="97" spans="1:10" s="285" customFormat="1" ht="20.100000000000001" customHeight="1" x14ac:dyDescent="0.25">
      <c r="A97" s="40" t="s">
        <v>120</v>
      </c>
      <c r="B97" s="39" t="s">
        <v>276</v>
      </c>
      <c r="C97" s="38" t="s">
        <v>28</v>
      </c>
      <c r="D97" s="181">
        <v>4</v>
      </c>
      <c r="E97" s="181">
        <v>0</v>
      </c>
      <c r="F97" s="181">
        <v>0</v>
      </c>
      <c r="G97" s="100"/>
      <c r="H97" s="109">
        <f t="shared" si="6"/>
        <v>0</v>
      </c>
      <c r="I97" s="109">
        <f t="shared" si="7"/>
        <v>0</v>
      </c>
      <c r="J97" s="109">
        <f t="shared" si="8"/>
        <v>0</v>
      </c>
    </row>
    <row r="98" spans="1:10" s="285" customFormat="1" ht="20.100000000000001" customHeight="1" x14ac:dyDescent="0.25">
      <c r="A98" s="18"/>
      <c r="B98" s="85" t="s">
        <v>953</v>
      </c>
      <c r="C98" s="63"/>
      <c r="D98" s="190"/>
      <c r="E98" s="190"/>
      <c r="F98" s="190"/>
      <c r="G98" s="101"/>
      <c r="H98" s="216"/>
      <c r="I98" s="216"/>
      <c r="J98" s="217"/>
    </row>
    <row r="99" spans="1:10" s="285" customFormat="1" ht="20.100000000000001" customHeight="1" x14ac:dyDescent="0.25">
      <c r="A99" s="40" t="s">
        <v>179</v>
      </c>
      <c r="B99" s="39" t="s">
        <v>275</v>
      </c>
      <c r="C99" s="38" t="s">
        <v>28</v>
      </c>
      <c r="D99" s="181">
        <v>4</v>
      </c>
      <c r="E99" s="181">
        <v>0</v>
      </c>
      <c r="F99" s="181">
        <v>0</v>
      </c>
      <c r="G99" s="100"/>
      <c r="H99" s="109">
        <f t="shared" si="6"/>
        <v>0</v>
      </c>
      <c r="I99" s="109">
        <f t="shared" si="7"/>
        <v>0</v>
      </c>
      <c r="J99" s="109">
        <f t="shared" si="8"/>
        <v>0</v>
      </c>
    </row>
    <row r="100" spans="1:10" s="285" customFormat="1" ht="20.100000000000001" customHeight="1" x14ac:dyDescent="0.25">
      <c r="A100" s="18"/>
      <c r="B100" s="85" t="s">
        <v>953</v>
      </c>
      <c r="C100" s="63"/>
      <c r="D100" s="190"/>
      <c r="E100" s="190"/>
      <c r="F100" s="190"/>
      <c r="G100" s="101"/>
      <c r="H100" s="216"/>
      <c r="I100" s="216"/>
      <c r="J100" s="217"/>
    </row>
    <row r="101" spans="1:10" ht="20.100000000000001" customHeight="1" x14ac:dyDescent="0.25">
      <c r="A101" s="40" t="s">
        <v>181</v>
      </c>
      <c r="B101" s="39" t="s">
        <v>274</v>
      </c>
      <c r="C101" s="38" t="s">
        <v>28</v>
      </c>
      <c r="D101" s="181">
        <v>2</v>
      </c>
      <c r="E101" s="181">
        <v>0</v>
      </c>
      <c r="F101" s="181">
        <v>0</v>
      </c>
      <c r="G101" s="100"/>
      <c r="H101" s="109">
        <f t="shared" si="6"/>
        <v>0</v>
      </c>
      <c r="I101" s="109">
        <f t="shared" si="7"/>
        <v>0</v>
      </c>
      <c r="J101" s="109">
        <f t="shared" si="8"/>
        <v>0</v>
      </c>
    </row>
    <row r="102" spans="1:10" s="285" customFormat="1" ht="20.100000000000001" customHeight="1" x14ac:dyDescent="0.25">
      <c r="A102" s="18"/>
      <c r="B102" s="85" t="s">
        <v>953</v>
      </c>
      <c r="C102" s="63"/>
      <c r="D102" s="190"/>
      <c r="E102" s="190"/>
      <c r="F102" s="190"/>
      <c r="G102" s="101"/>
      <c r="H102" s="216"/>
      <c r="I102" s="216"/>
      <c r="J102" s="217"/>
    </row>
    <row r="103" spans="1:10" s="285" customFormat="1" ht="20.100000000000001" customHeight="1" x14ac:dyDescent="0.25">
      <c r="A103" s="40" t="s">
        <v>183</v>
      </c>
      <c r="B103" s="39" t="s">
        <v>273</v>
      </c>
      <c r="C103" s="38" t="s">
        <v>28</v>
      </c>
      <c r="D103" s="181">
        <v>2</v>
      </c>
      <c r="E103" s="181">
        <v>0</v>
      </c>
      <c r="F103" s="181">
        <v>0</v>
      </c>
      <c r="G103" s="100"/>
      <c r="H103" s="109">
        <f t="shared" si="6"/>
        <v>0</v>
      </c>
      <c r="I103" s="109">
        <f t="shared" si="7"/>
        <v>0</v>
      </c>
      <c r="J103" s="109">
        <f t="shared" si="8"/>
        <v>0</v>
      </c>
    </row>
    <row r="104" spans="1:10" s="285" customFormat="1" ht="20.100000000000001" customHeight="1" x14ac:dyDescent="0.25">
      <c r="A104" s="18"/>
      <c r="B104" s="85" t="s">
        <v>953</v>
      </c>
      <c r="C104" s="63"/>
      <c r="D104" s="190"/>
      <c r="E104" s="190"/>
      <c r="F104" s="190"/>
      <c r="G104" s="101"/>
      <c r="H104" s="216"/>
      <c r="I104" s="216"/>
      <c r="J104" s="217"/>
    </row>
    <row r="105" spans="1:10" s="285" customFormat="1" ht="20.100000000000001" customHeight="1" x14ac:dyDescent="0.25">
      <c r="A105" s="40" t="s">
        <v>185</v>
      </c>
      <c r="B105" s="39" t="s">
        <v>272</v>
      </c>
      <c r="C105" s="38" t="s">
        <v>28</v>
      </c>
      <c r="D105" s="181">
        <v>3</v>
      </c>
      <c r="E105" s="181">
        <v>0</v>
      </c>
      <c r="F105" s="181">
        <v>0</v>
      </c>
      <c r="G105" s="100"/>
      <c r="H105" s="109">
        <f t="shared" si="6"/>
        <v>0</v>
      </c>
      <c r="I105" s="109">
        <f t="shared" si="7"/>
        <v>0</v>
      </c>
      <c r="J105" s="109">
        <f t="shared" si="8"/>
        <v>0</v>
      </c>
    </row>
    <row r="106" spans="1:10" s="285" customFormat="1" ht="20.100000000000001" customHeight="1" x14ac:dyDescent="0.25">
      <c r="A106" s="18"/>
      <c r="B106" s="85" t="s">
        <v>953</v>
      </c>
      <c r="C106" s="63"/>
      <c r="D106" s="190"/>
      <c r="E106" s="190"/>
      <c r="F106" s="190"/>
      <c r="G106" s="101"/>
      <c r="H106" s="216"/>
      <c r="I106" s="216"/>
      <c r="J106" s="217"/>
    </row>
    <row r="107" spans="1:10" s="285" customFormat="1" ht="20.100000000000001" customHeight="1" x14ac:dyDescent="0.25">
      <c r="A107" s="40" t="s">
        <v>257</v>
      </c>
      <c r="B107" s="39" t="s">
        <v>271</v>
      </c>
      <c r="C107" s="38" t="s">
        <v>28</v>
      </c>
      <c r="D107" s="181">
        <v>10</v>
      </c>
      <c r="E107" s="181">
        <v>0</v>
      </c>
      <c r="F107" s="181">
        <v>0</v>
      </c>
      <c r="G107" s="100"/>
      <c r="H107" s="109">
        <f t="shared" si="6"/>
        <v>0</v>
      </c>
      <c r="I107" s="109">
        <f t="shared" si="7"/>
        <v>0</v>
      </c>
      <c r="J107" s="109">
        <f t="shared" si="8"/>
        <v>0</v>
      </c>
    </row>
    <row r="108" spans="1:10" s="285" customFormat="1" ht="20.100000000000001" customHeight="1" x14ac:dyDescent="0.25">
      <c r="A108" s="18"/>
      <c r="B108" s="85" t="s">
        <v>953</v>
      </c>
      <c r="C108" s="63"/>
      <c r="D108" s="190"/>
      <c r="E108" s="190"/>
      <c r="F108" s="190"/>
      <c r="G108" s="101"/>
      <c r="H108" s="216"/>
      <c r="I108" s="216"/>
      <c r="J108" s="217"/>
    </row>
    <row r="109" spans="1:10" s="285" customFormat="1" ht="20.100000000000001" customHeight="1" x14ac:dyDescent="0.25">
      <c r="A109" s="40" t="s">
        <v>255</v>
      </c>
      <c r="B109" s="39" t="s">
        <v>270</v>
      </c>
      <c r="C109" s="38" t="s">
        <v>28</v>
      </c>
      <c r="D109" s="181">
        <v>5</v>
      </c>
      <c r="E109" s="181">
        <v>0</v>
      </c>
      <c r="F109" s="181">
        <v>0</v>
      </c>
      <c r="G109" s="100"/>
      <c r="H109" s="109">
        <f t="shared" si="6"/>
        <v>0</v>
      </c>
      <c r="I109" s="109">
        <f t="shared" si="7"/>
        <v>0</v>
      </c>
      <c r="J109" s="109">
        <f t="shared" si="8"/>
        <v>0</v>
      </c>
    </row>
    <row r="110" spans="1:10" s="285" customFormat="1" ht="20.100000000000001" customHeight="1" x14ac:dyDescent="0.25">
      <c r="A110" s="18"/>
      <c r="B110" s="85" t="s">
        <v>953</v>
      </c>
      <c r="C110" s="63"/>
      <c r="D110" s="190"/>
      <c r="E110" s="190"/>
      <c r="F110" s="190"/>
      <c r="G110" s="101"/>
      <c r="H110" s="216"/>
      <c r="I110" s="216"/>
      <c r="J110" s="217"/>
    </row>
    <row r="111" spans="1:10" ht="20.100000000000001" customHeight="1" x14ac:dyDescent="0.25">
      <c r="A111" s="40" t="s">
        <v>253</v>
      </c>
      <c r="B111" s="39" t="s">
        <v>269</v>
      </c>
      <c r="C111" s="38" t="s">
        <v>28</v>
      </c>
      <c r="D111" s="181">
        <v>15</v>
      </c>
      <c r="E111" s="181">
        <v>0</v>
      </c>
      <c r="F111" s="181">
        <v>0</v>
      </c>
      <c r="G111" s="100"/>
      <c r="H111" s="109">
        <f t="shared" si="6"/>
        <v>0</v>
      </c>
      <c r="I111" s="109">
        <f t="shared" si="7"/>
        <v>0</v>
      </c>
      <c r="J111" s="109">
        <f t="shared" si="8"/>
        <v>0</v>
      </c>
    </row>
    <row r="112" spans="1:10" s="285" customFormat="1" ht="20.100000000000001" customHeight="1" x14ac:dyDescent="0.25">
      <c r="A112" s="18"/>
      <c r="B112" s="85" t="s">
        <v>953</v>
      </c>
      <c r="C112" s="63"/>
      <c r="D112" s="190"/>
      <c r="E112" s="190"/>
      <c r="F112" s="190"/>
      <c r="G112" s="101"/>
      <c r="H112" s="216"/>
      <c r="I112" s="216"/>
      <c r="J112" s="217"/>
    </row>
    <row r="113" spans="1:10" s="304" customFormat="1" ht="18" customHeight="1" x14ac:dyDescent="0.25">
      <c r="A113" s="21" t="s">
        <v>849</v>
      </c>
      <c r="B113" s="28" t="s">
        <v>268</v>
      </c>
      <c r="C113" s="29"/>
      <c r="D113" s="182"/>
      <c r="E113" s="182"/>
      <c r="F113" s="182"/>
      <c r="G113" s="109"/>
      <c r="H113" s="109"/>
      <c r="I113" s="109"/>
      <c r="J113" s="109"/>
    </row>
    <row r="114" spans="1:10" ht="20.100000000000001" customHeight="1" x14ac:dyDescent="0.25">
      <c r="A114" s="40" t="s">
        <v>119</v>
      </c>
      <c r="B114" s="39" t="s">
        <v>267</v>
      </c>
      <c r="C114" s="38" t="s">
        <v>28</v>
      </c>
      <c r="D114" s="181">
        <v>3</v>
      </c>
      <c r="E114" s="181">
        <v>2</v>
      </c>
      <c r="F114" s="181">
        <v>6</v>
      </c>
      <c r="G114" s="100"/>
      <c r="H114" s="109">
        <f>G114*D114</f>
        <v>0</v>
      </c>
      <c r="I114" s="109">
        <f>G114*E114</f>
        <v>0</v>
      </c>
      <c r="J114" s="109">
        <f>G114*F114</f>
        <v>0</v>
      </c>
    </row>
    <row r="115" spans="1:10" s="285" customFormat="1" ht="20.100000000000001" customHeight="1" x14ac:dyDescent="0.25">
      <c r="A115" s="18"/>
      <c r="B115" s="85" t="s">
        <v>953</v>
      </c>
      <c r="C115" s="63"/>
      <c r="D115" s="190"/>
      <c r="E115" s="190"/>
      <c r="F115" s="190"/>
      <c r="G115" s="101"/>
      <c r="H115" s="216"/>
      <c r="I115" s="216"/>
      <c r="J115" s="217"/>
    </row>
    <row r="116" spans="1:10" s="285" customFormat="1" ht="20.100000000000001" customHeight="1" x14ac:dyDescent="0.25">
      <c r="A116" s="40" t="s">
        <v>120</v>
      </c>
      <c r="B116" s="39" t="s">
        <v>266</v>
      </c>
      <c r="C116" s="38" t="s">
        <v>28</v>
      </c>
      <c r="D116" s="181">
        <v>5</v>
      </c>
      <c r="E116" s="181">
        <v>0</v>
      </c>
      <c r="F116" s="181">
        <v>5</v>
      </c>
      <c r="G116" s="100"/>
      <c r="H116" s="109">
        <f>G116*D116</f>
        <v>0</v>
      </c>
      <c r="I116" s="109">
        <f>G116*E116</f>
        <v>0</v>
      </c>
      <c r="J116" s="109">
        <f>G116*F116</f>
        <v>0</v>
      </c>
    </row>
    <row r="117" spans="1:10" s="285" customFormat="1" ht="20.100000000000001" customHeight="1" x14ac:dyDescent="0.25">
      <c r="A117" s="18"/>
      <c r="B117" s="85" t="s">
        <v>953</v>
      </c>
      <c r="C117" s="63"/>
      <c r="D117" s="190"/>
      <c r="E117" s="190"/>
      <c r="F117" s="190"/>
      <c r="G117" s="101"/>
      <c r="H117" s="216"/>
      <c r="I117" s="216"/>
      <c r="J117" s="217"/>
    </row>
    <row r="118" spans="1:10" s="285" customFormat="1" ht="20.100000000000001" customHeight="1" x14ac:dyDescent="0.25">
      <c r="A118" s="40" t="s">
        <v>179</v>
      </c>
      <c r="B118" s="39" t="s">
        <v>265</v>
      </c>
      <c r="C118" s="38" t="s">
        <v>28</v>
      </c>
      <c r="D118" s="181">
        <v>2</v>
      </c>
      <c r="E118" s="181">
        <v>0</v>
      </c>
      <c r="F118" s="181">
        <v>0</v>
      </c>
      <c r="G118" s="100"/>
      <c r="H118" s="109">
        <f>G118*D118</f>
        <v>0</v>
      </c>
      <c r="I118" s="109">
        <f>G118*E118</f>
        <v>0</v>
      </c>
      <c r="J118" s="109">
        <f>G118*F118</f>
        <v>0</v>
      </c>
    </row>
    <row r="119" spans="1:10" s="285" customFormat="1" ht="20.100000000000001" customHeight="1" x14ac:dyDescent="0.25">
      <c r="A119" s="18"/>
      <c r="B119" s="85" t="s">
        <v>953</v>
      </c>
      <c r="C119" s="63"/>
      <c r="D119" s="190"/>
      <c r="E119" s="190"/>
      <c r="F119" s="190"/>
      <c r="G119" s="101"/>
      <c r="H119" s="216"/>
      <c r="I119" s="216"/>
      <c r="J119" s="217"/>
    </row>
    <row r="120" spans="1:10" s="306" customFormat="1" ht="20.100000000000001" customHeight="1" x14ac:dyDescent="0.25">
      <c r="A120" s="40" t="s">
        <v>181</v>
      </c>
      <c r="B120" s="39" t="s">
        <v>264</v>
      </c>
      <c r="C120" s="38" t="s">
        <v>28</v>
      </c>
      <c r="D120" s="181">
        <v>3</v>
      </c>
      <c r="E120" s="181">
        <v>2</v>
      </c>
      <c r="F120" s="181">
        <v>0</v>
      </c>
      <c r="G120" s="100"/>
      <c r="H120" s="109">
        <f>G120*D120</f>
        <v>0</v>
      </c>
      <c r="I120" s="109">
        <f>G120*E120</f>
        <v>0</v>
      </c>
      <c r="J120" s="109">
        <f>G120*F120</f>
        <v>0</v>
      </c>
    </row>
    <row r="121" spans="1:10" s="285" customFormat="1" ht="20.100000000000001" customHeight="1" x14ac:dyDescent="0.25">
      <c r="A121" s="18"/>
      <c r="B121" s="85" t="s">
        <v>953</v>
      </c>
      <c r="C121" s="63"/>
      <c r="D121" s="190"/>
      <c r="E121" s="190"/>
      <c r="F121" s="190"/>
      <c r="G121" s="101"/>
      <c r="H121" s="216"/>
      <c r="I121" s="216"/>
      <c r="J121" s="217"/>
    </row>
    <row r="122" spans="1:10" s="285" customFormat="1" ht="20.100000000000001" customHeight="1" x14ac:dyDescent="0.25">
      <c r="A122" s="40" t="s">
        <v>183</v>
      </c>
      <c r="B122" s="39" t="s">
        <v>263</v>
      </c>
      <c r="C122" s="38" t="s">
        <v>28</v>
      </c>
      <c r="D122" s="181">
        <v>2</v>
      </c>
      <c r="E122" s="181">
        <v>3</v>
      </c>
      <c r="F122" s="181">
        <v>7</v>
      </c>
      <c r="G122" s="100"/>
      <c r="H122" s="109">
        <f>G122*D122</f>
        <v>0</v>
      </c>
      <c r="I122" s="109">
        <f>G122*E122</f>
        <v>0</v>
      </c>
      <c r="J122" s="109">
        <f>G122*F122</f>
        <v>0</v>
      </c>
    </row>
    <row r="123" spans="1:10" s="285" customFormat="1" ht="20.100000000000001" customHeight="1" x14ac:dyDescent="0.25">
      <c r="A123" s="18"/>
      <c r="B123" s="85" t="s">
        <v>953</v>
      </c>
      <c r="C123" s="63"/>
      <c r="D123" s="190"/>
      <c r="E123" s="190"/>
      <c r="F123" s="190"/>
      <c r="G123" s="101"/>
      <c r="H123" s="216"/>
      <c r="I123" s="216"/>
      <c r="J123" s="217"/>
    </row>
    <row r="124" spans="1:10" x14ac:dyDescent="0.25">
      <c r="A124" s="21" t="s">
        <v>850</v>
      </c>
      <c r="B124" s="28" t="s">
        <v>262</v>
      </c>
      <c r="C124" s="29"/>
      <c r="D124" s="182"/>
      <c r="E124" s="182"/>
      <c r="F124" s="182"/>
      <c r="G124" s="109"/>
      <c r="H124" s="109"/>
      <c r="I124" s="109"/>
      <c r="J124" s="109"/>
    </row>
    <row r="125" spans="1:10" s="285" customFormat="1" ht="20.100000000000001" customHeight="1" x14ac:dyDescent="0.25">
      <c r="A125" s="40" t="s">
        <v>119</v>
      </c>
      <c r="B125" s="39" t="s">
        <v>261</v>
      </c>
      <c r="C125" s="38" t="s">
        <v>28</v>
      </c>
      <c r="D125" s="181">
        <v>0</v>
      </c>
      <c r="E125" s="181">
        <v>0</v>
      </c>
      <c r="F125" s="181">
        <v>3</v>
      </c>
      <c r="G125" s="100"/>
      <c r="H125" s="109">
        <f t="shared" ref="H125:H147" si="9">G125*D125</f>
        <v>0</v>
      </c>
      <c r="I125" s="109">
        <f t="shared" ref="I125:I147" si="10">G125*E125</f>
        <v>0</v>
      </c>
      <c r="J125" s="109">
        <f t="shared" ref="J125:J147" si="11">G125*F125</f>
        <v>0</v>
      </c>
    </row>
    <row r="126" spans="1:10" s="285" customFormat="1" ht="20.100000000000001" customHeight="1" x14ac:dyDescent="0.25">
      <c r="A126" s="18"/>
      <c r="B126" s="85" t="s">
        <v>953</v>
      </c>
      <c r="C126" s="63"/>
      <c r="D126" s="190"/>
      <c r="E126" s="190"/>
      <c r="F126" s="190"/>
      <c r="G126" s="101"/>
      <c r="H126" s="216"/>
      <c r="I126" s="216"/>
      <c r="J126" s="217"/>
    </row>
    <row r="127" spans="1:10" ht="20.100000000000001" customHeight="1" x14ac:dyDescent="0.25">
      <c r="A127" s="40" t="s">
        <v>120</v>
      </c>
      <c r="B127" s="39" t="s">
        <v>232</v>
      </c>
      <c r="C127" s="38" t="s">
        <v>28</v>
      </c>
      <c r="D127" s="181">
        <v>27</v>
      </c>
      <c r="E127" s="181">
        <v>24</v>
      </c>
      <c r="F127" s="181">
        <v>68</v>
      </c>
      <c r="G127" s="100"/>
      <c r="H127" s="109">
        <f t="shared" si="9"/>
        <v>0</v>
      </c>
      <c r="I127" s="109">
        <f t="shared" si="10"/>
        <v>0</v>
      </c>
      <c r="J127" s="109">
        <f t="shared" si="11"/>
        <v>0</v>
      </c>
    </row>
    <row r="128" spans="1:10" s="285" customFormat="1" ht="20.100000000000001" customHeight="1" x14ac:dyDescent="0.25">
      <c r="A128" s="18"/>
      <c r="B128" s="85" t="s">
        <v>953</v>
      </c>
      <c r="C128" s="63"/>
      <c r="D128" s="190"/>
      <c r="E128" s="190"/>
      <c r="F128" s="190"/>
      <c r="G128" s="101"/>
      <c r="H128" s="216"/>
      <c r="I128" s="216"/>
      <c r="J128" s="217"/>
    </row>
    <row r="129" spans="1:10" s="285" customFormat="1" ht="20.100000000000001" customHeight="1" x14ac:dyDescent="0.25">
      <c r="A129" s="40" t="s">
        <v>179</v>
      </c>
      <c r="B129" s="39" t="s">
        <v>260</v>
      </c>
      <c r="C129" s="38" t="s">
        <v>28</v>
      </c>
      <c r="D129" s="181">
        <v>10</v>
      </c>
      <c r="E129" s="181">
        <v>0</v>
      </c>
      <c r="F129" s="181">
        <v>15</v>
      </c>
      <c r="G129" s="100"/>
      <c r="H129" s="109">
        <f t="shared" si="9"/>
        <v>0</v>
      </c>
      <c r="I129" s="109">
        <f t="shared" si="10"/>
        <v>0</v>
      </c>
      <c r="J129" s="109">
        <f t="shared" si="11"/>
        <v>0</v>
      </c>
    </row>
    <row r="130" spans="1:10" s="285" customFormat="1" ht="20.100000000000001" customHeight="1" x14ac:dyDescent="0.25">
      <c r="A130" s="18"/>
      <c r="B130" s="85" t="s">
        <v>953</v>
      </c>
      <c r="C130" s="63"/>
      <c r="D130" s="190"/>
      <c r="E130" s="190"/>
      <c r="F130" s="190"/>
      <c r="G130" s="101"/>
      <c r="H130" s="216"/>
      <c r="I130" s="216"/>
      <c r="J130" s="217"/>
    </row>
    <row r="131" spans="1:10" s="285" customFormat="1" ht="20.100000000000001" customHeight="1" x14ac:dyDescent="0.25">
      <c r="A131" s="40" t="s">
        <v>181</v>
      </c>
      <c r="B131" s="39" t="s">
        <v>259</v>
      </c>
      <c r="C131" s="38" t="s">
        <v>28</v>
      </c>
      <c r="D131" s="181">
        <v>4</v>
      </c>
      <c r="E131" s="181">
        <v>2</v>
      </c>
      <c r="F131" s="181">
        <v>2</v>
      </c>
      <c r="G131" s="100"/>
      <c r="H131" s="109">
        <f t="shared" si="9"/>
        <v>0</v>
      </c>
      <c r="I131" s="109">
        <f t="shared" si="10"/>
        <v>0</v>
      </c>
      <c r="J131" s="109">
        <f t="shared" si="11"/>
        <v>0</v>
      </c>
    </row>
    <row r="132" spans="1:10" s="285" customFormat="1" ht="20.100000000000001" customHeight="1" x14ac:dyDescent="0.25">
      <c r="A132" s="18"/>
      <c r="B132" s="85" t="s">
        <v>953</v>
      </c>
      <c r="C132" s="63"/>
      <c r="D132" s="190"/>
      <c r="E132" s="190"/>
      <c r="F132" s="190"/>
      <c r="G132" s="101"/>
      <c r="H132" s="216"/>
      <c r="I132" s="216"/>
      <c r="J132" s="217"/>
    </row>
    <row r="133" spans="1:10" s="285" customFormat="1" ht="20.100000000000001" customHeight="1" x14ac:dyDescent="0.25">
      <c r="A133" s="40" t="s">
        <v>183</v>
      </c>
      <c r="B133" s="39" t="s">
        <v>231</v>
      </c>
      <c r="C133" s="38" t="s">
        <v>28</v>
      </c>
      <c r="D133" s="181">
        <v>5</v>
      </c>
      <c r="E133" s="181">
        <v>4</v>
      </c>
      <c r="F133" s="181">
        <v>0</v>
      </c>
      <c r="G133" s="100"/>
      <c r="H133" s="109">
        <f t="shared" si="9"/>
        <v>0</v>
      </c>
      <c r="I133" s="109">
        <f t="shared" si="10"/>
        <v>0</v>
      </c>
      <c r="J133" s="109">
        <f t="shared" si="11"/>
        <v>0</v>
      </c>
    </row>
    <row r="134" spans="1:10" s="285" customFormat="1" ht="20.100000000000001" customHeight="1" x14ac:dyDescent="0.25">
      <c r="A134" s="18"/>
      <c r="B134" s="85" t="s">
        <v>953</v>
      </c>
      <c r="C134" s="63"/>
      <c r="D134" s="190"/>
      <c r="E134" s="190"/>
      <c r="F134" s="190"/>
      <c r="G134" s="101"/>
      <c r="H134" s="216"/>
      <c r="I134" s="216"/>
      <c r="J134" s="217"/>
    </row>
    <row r="135" spans="1:10" s="285" customFormat="1" ht="20.100000000000001" customHeight="1" x14ac:dyDescent="0.25">
      <c r="A135" s="40" t="s">
        <v>185</v>
      </c>
      <c r="B135" s="39" t="s">
        <v>258</v>
      </c>
      <c r="C135" s="38" t="s">
        <v>28</v>
      </c>
      <c r="D135" s="181">
        <v>10</v>
      </c>
      <c r="E135" s="181">
        <v>3</v>
      </c>
      <c r="F135" s="181">
        <v>10</v>
      </c>
      <c r="G135" s="100"/>
      <c r="H135" s="109">
        <f t="shared" si="9"/>
        <v>0</v>
      </c>
      <c r="I135" s="109">
        <f t="shared" si="10"/>
        <v>0</v>
      </c>
      <c r="J135" s="109">
        <f t="shared" si="11"/>
        <v>0</v>
      </c>
    </row>
    <row r="136" spans="1:10" s="285" customFormat="1" ht="20.100000000000001" customHeight="1" x14ac:dyDescent="0.25">
      <c r="A136" s="18"/>
      <c r="B136" s="85" t="s">
        <v>953</v>
      </c>
      <c r="C136" s="63"/>
      <c r="D136" s="190"/>
      <c r="E136" s="190"/>
      <c r="F136" s="190"/>
      <c r="G136" s="101"/>
      <c r="H136" s="216"/>
      <c r="I136" s="216"/>
      <c r="J136" s="217"/>
    </row>
    <row r="137" spans="1:10" ht="20.100000000000001" customHeight="1" x14ac:dyDescent="0.25">
      <c r="A137" s="40" t="s">
        <v>257</v>
      </c>
      <c r="B137" s="39" t="s">
        <v>256</v>
      </c>
      <c r="C137" s="38" t="s">
        <v>28</v>
      </c>
      <c r="D137" s="181">
        <v>2</v>
      </c>
      <c r="E137" s="181">
        <v>0</v>
      </c>
      <c r="F137" s="181">
        <v>0</v>
      </c>
      <c r="G137" s="100"/>
      <c r="H137" s="109">
        <f t="shared" si="9"/>
        <v>0</v>
      </c>
      <c r="I137" s="109">
        <f t="shared" si="10"/>
        <v>0</v>
      </c>
      <c r="J137" s="109">
        <f t="shared" si="11"/>
        <v>0</v>
      </c>
    </row>
    <row r="138" spans="1:10" s="285" customFormat="1" ht="20.100000000000001" customHeight="1" x14ac:dyDescent="0.25">
      <c r="A138" s="18"/>
      <c r="B138" s="85" t="s">
        <v>953</v>
      </c>
      <c r="C138" s="63"/>
      <c r="D138" s="190"/>
      <c r="E138" s="190"/>
      <c r="F138" s="190"/>
      <c r="G138" s="101"/>
      <c r="H138" s="216"/>
      <c r="I138" s="216"/>
      <c r="J138" s="217"/>
    </row>
    <row r="139" spans="1:10" s="304" customFormat="1" ht="20.100000000000001" customHeight="1" x14ac:dyDescent="0.25">
      <c r="A139" s="40" t="s">
        <v>255</v>
      </c>
      <c r="B139" s="39" t="s">
        <v>254</v>
      </c>
      <c r="C139" s="38" t="s">
        <v>28</v>
      </c>
      <c r="D139" s="181">
        <v>2</v>
      </c>
      <c r="E139" s="181">
        <v>4</v>
      </c>
      <c r="F139" s="181">
        <v>0</v>
      </c>
      <c r="G139" s="100"/>
      <c r="H139" s="109">
        <f t="shared" si="9"/>
        <v>0</v>
      </c>
      <c r="I139" s="109">
        <f t="shared" si="10"/>
        <v>0</v>
      </c>
      <c r="J139" s="109">
        <f t="shared" si="11"/>
        <v>0</v>
      </c>
    </row>
    <row r="140" spans="1:10" s="285" customFormat="1" ht="20.100000000000001" customHeight="1" x14ac:dyDescent="0.25">
      <c r="A140" s="18"/>
      <c r="B140" s="85" t="s">
        <v>953</v>
      </c>
      <c r="C140" s="63"/>
      <c r="D140" s="190"/>
      <c r="E140" s="190"/>
      <c r="F140" s="190"/>
      <c r="G140" s="101"/>
      <c r="H140" s="216"/>
      <c r="I140" s="216"/>
      <c r="J140" s="217"/>
    </row>
    <row r="141" spans="1:10" s="285" customFormat="1" ht="20.100000000000001" customHeight="1" x14ac:dyDescent="0.25">
      <c r="A141" s="40" t="s">
        <v>253</v>
      </c>
      <c r="B141" s="39" t="s">
        <v>230</v>
      </c>
      <c r="C141" s="38" t="s">
        <v>28</v>
      </c>
      <c r="D141" s="181">
        <v>3</v>
      </c>
      <c r="E141" s="181">
        <v>0</v>
      </c>
      <c r="F141" s="181">
        <v>0</v>
      </c>
      <c r="G141" s="100"/>
      <c r="H141" s="109">
        <f t="shared" si="9"/>
        <v>0</v>
      </c>
      <c r="I141" s="109">
        <f t="shared" si="10"/>
        <v>0</v>
      </c>
      <c r="J141" s="109">
        <f t="shared" si="11"/>
        <v>0</v>
      </c>
    </row>
    <row r="142" spans="1:10" s="285" customFormat="1" ht="20.100000000000001" customHeight="1" x14ac:dyDescent="0.25">
      <c r="A142" s="18"/>
      <c r="B142" s="85" t="s">
        <v>953</v>
      </c>
      <c r="C142" s="63"/>
      <c r="D142" s="190"/>
      <c r="E142" s="190"/>
      <c r="F142" s="190"/>
      <c r="G142" s="101"/>
      <c r="H142" s="216"/>
      <c r="I142" s="216"/>
      <c r="J142" s="217"/>
    </row>
    <row r="143" spans="1:10" s="285" customFormat="1" ht="20.100000000000001" customHeight="1" x14ac:dyDescent="0.25">
      <c r="A143" s="40" t="s">
        <v>252</v>
      </c>
      <c r="B143" s="39" t="s">
        <v>251</v>
      </c>
      <c r="C143" s="38" t="s">
        <v>28</v>
      </c>
      <c r="D143" s="181">
        <v>4</v>
      </c>
      <c r="E143" s="181">
        <v>0</v>
      </c>
      <c r="F143" s="181">
        <v>0</v>
      </c>
      <c r="G143" s="100"/>
      <c r="H143" s="109">
        <f t="shared" si="9"/>
        <v>0</v>
      </c>
      <c r="I143" s="109">
        <f t="shared" si="10"/>
        <v>0</v>
      </c>
      <c r="J143" s="109">
        <f t="shared" si="11"/>
        <v>0</v>
      </c>
    </row>
    <row r="144" spans="1:10" s="285" customFormat="1" ht="20.100000000000001" customHeight="1" x14ac:dyDescent="0.25">
      <c r="A144" s="18"/>
      <c r="B144" s="85" t="s">
        <v>953</v>
      </c>
      <c r="C144" s="63"/>
      <c r="D144" s="190"/>
      <c r="E144" s="190"/>
      <c r="F144" s="190"/>
      <c r="G144" s="101"/>
      <c r="H144" s="216"/>
      <c r="I144" s="216"/>
      <c r="J144" s="217"/>
    </row>
    <row r="145" spans="1:10" s="285" customFormat="1" ht="20.100000000000001" customHeight="1" x14ac:dyDescent="0.25">
      <c r="A145" s="40" t="s">
        <v>250</v>
      </c>
      <c r="B145" s="39" t="s">
        <v>249</v>
      </c>
      <c r="C145" s="38" t="s">
        <v>28</v>
      </c>
      <c r="D145" s="181">
        <v>7</v>
      </c>
      <c r="E145" s="181">
        <v>0</v>
      </c>
      <c r="F145" s="181">
        <v>0</v>
      </c>
      <c r="G145" s="100"/>
      <c r="H145" s="109">
        <f t="shared" si="9"/>
        <v>0</v>
      </c>
      <c r="I145" s="109">
        <f t="shared" si="10"/>
        <v>0</v>
      </c>
      <c r="J145" s="109">
        <f t="shared" si="11"/>
        <v>0</v>
      </c>
    </row>
    <row r="146" spans="1:10" s="285" customFormat="1" ht="20.100000000000001" customHeight="1" x14ac:dyDescent="0.25">
      <c r="A146" s="18"/>
      <c r="B146" s="85" t="s">
        <v>953</v>
      </c>
      <c r="C146" s="63"/>
      <c r="D146" s="190"/>
      <c r="E146" s="190"/>
      <c r="F146" s="190"/>
      <c r="G146" s="101"/>
      <c r="H146" s="216"/>
      <c r="I146" s="216"/>
      <c r="J146" s="217"/>
    </row>
    <row r="147" spans="1:10" s="285" customFormat="1" ht="20.100000000000001" customHeight="1" x14ac:dyDescent="0.25">
      <c r="A147" s="40" t="s">
        <v>248</v>
      </c>
      <c r="B147" s="39" t="s">
        <v>247</v>
      </c>
      <c r="C147" s="38" t="s">
        <v>28</v>
      </c>
      <c r="D147" s="181">
        <v>6</v>
      </c>
      <c r="E147" s="181">
        <v>0</v>
      </c>
      <c r="F147" s="181">
        <v>0</v>
      </c>
      <c r="G147" s="100"/>
      <c r="H147" s="109">
        <f t="shared" si="9"/>
        <v>0</v>
      </c>
      <c r="I147" s="109">
        <f t="shared" si="10"/>
        <v>0</v>
      </c>
      <c r="J147" s="109">
        <f t="shared" si="11"/>
        <v>0</v>
      </c>
    </row>
    <row r="148" spans="1:10" s="285" customFormat="1" ht="20.100000000000001" customHeight="1" x14ac:dyDescent="0.25">
      <c r="A148" s="18"/>
      <c r="B148" s="85" t="s">
        <v>953</v>
      </c>
      <c r="C148" s="63"/>
      <c r="D148" s="190"/>
      <c r="E148" s="190"/>
      <c r="F148" s="190"/>
      <c r="G148" s="101"/>
      <c r="H148" s="216"/>
      <c r="I148" s="216"/>
      <c r="J148" s="217"/>
    </row>
    <row r="149" spans="1:10" s="285" customFormat="1" ht="20.100000000000001" customHeight="1" x14ac:dyDescent="0.25">
      <c r="A149" s="21" t="s">
        <v>851</v>
      </c>
      <c r="B149" s="28" t="s">
        <v>229</v>
      </c>
      <c r="C149" s="29"/>
      <c r="D149" s="182"/>
      <c r="E149" s="182"/>
      <c r="F149" s="182"/>
      <c r="G149" s="109"/>
      <c r="H149" s="109"/>
      <c r="I149" s="109"/>
      <c r="J149" s="109"/>
    </row>
    <row r="150" spans="1:10" s="304" customFormat="1" ht="20.100000000000001" customHeight="1" x14ac:dyDescent="0.25">
      <c r="A150" s="18" t="s">
        <v>119</v>
      </c>
      <c r="B150" s="19" t="s">
        <v>228</v>
      </c>
      <c r="C150" s="20" t="s">
        <v>25</v>
      </c>
      <c r="D150" s="181">
        <v>0</v>
      </c>
      <c r="E150" s="181">
        <v>9</v>
      </c>
      <c r="F150" s="181">
        <v>8</v>
      </c>
      <c r="G150" s="100"/>
      <c r="H150" s="109">
        <f>G150*D150</f>
        <v>0</v>
      </c>
      <c r="I150" s="109">
        <f>G150*E150</f>
        <v>0</v>
      </c>
      <c r="J150" s="109">
        <f>G150*F150</f>
        <v>0</v>
      </c>
    </row>
    <row r="151" spans="1:10" s="285" customFormat="1" ht="20.100000000000001" customHeight="1" x14ac:dyDescent="0.25">
      <c r="A151" s="18"/>
      <c r="B151" s="85" t="s">
        <v>953</v>
      </c>
      <c r="C151" s="63"/>
      <c r="D151" s="190"/>
      <c r="E151" s="190"/>
      <c r="F151" s="190"/>
      <c r="G151" s="101"/>
      <c r="H151" s="216"/>
      <c r="I151" s="216"/>
      <c r="J151" s="217"/>
    </row>
    <row r="152" spans="1:10" s="285" customFormat="1" ht="20.100000000000001" customHeight="1" x14ac:dyDescent="0.25">
      <c r="A152" s="18" t="s">
        <v>120</v>
      </c>
      <c r="B152" s="19" t="s">
        <v>227</v>
      </c>
      <c r="C152" s="20" t="s">
        <v>25</v>
      </c>
      <c r="D152" s="181">
        <v>0</v>
      </c>
      <c r="E152" s="181">
        <v>0</v>
      </c>
      <c r="F152" s="181">
        <v>5</v>
      </c>
      <c r="G152" s="100"/>
      <c r="H152" s="109">
        <f>G152*D152</f>
        <v>0</v>
      </c>
      <c r="I152" s="109">
        <f>G152*E152</f>
        <v>0</v>
      </c>
      <c r="J152" s="109">
        <f>G152*F152</f>
        <v>0</v>
      </c>
    </row>
    <row r="153" spans="1:10" s="285" customFormat="1" ht="20.100000000000001" customHeight="1" x14ac:dyDescent="0.25">
      <c r="A153" s="18"/>
      <c r="B153" s="85" t="s">
        <v>953</v>
      </c>
      <c r="C153" s="63"/>
      <c r="D153" s="190"/>
      <c r="E153" s="190"/>
      <c r="F153" s="190"/>
      <c r="G153" s="101"/>
      <c r="H153" s="216"/>
      <c r="I153" s="216"/>
      <c r="J153" s="217"/>
    </row>
    <row r="154" spans="1:10" s="285" customFormat="1" ht="20.100000000000001" customHeight="1" x14ac:dyDescent="0.25">
      <c r="A154" s="18" t="s">
        <v>179</v>
      </c>
      <c r="B154" s="19" t="s">
        <v>226</v>
      </c>
      <c r="C154" s="20" t="s">
        <v>25</v>
      </c>
      <c r="D154" s="181">
        <v>0</v>
      </c>
      <c r="E154" s="181">
        <v>14</v>
      </c>
      <c r="F154" s="181">
        <v>0</v>
      </c>
      <c r="G154" s="100"/>
      <c r="H154" s="109">
        <f>G154*D154</f>
        <v>0</v>
      </c>
      <c r="I154" s="109">
        <f>G154*E154</f>
        <v>0</v>
      </c>
      <c r="J154" s="109">
        <f>G154*F154</f>
        <v>0</v>
      </c>
    </row>
    <row r="155" spans="1:10" s="285" customFormat="1" ht="20.100000000000001" customHeight="1" x14ac:dyDescent="0.25">
      <c r="A155" s="18"/>
      <c r="B155" s="85" t="s">
        <v>953</v>
      </c>
      <c r="C155" s="63"/>
      <c r="D155" s="190"/>
      <c r="E155" s="190"/>
      <c r="F155" s="190"/>
      <c r="G155" s="101"/>
      <c r="H155" s="216"/>
      <c r="I155" s="216"/>
      <c r="J155" s="217"/>
    </row>
    <row r="156" spans="1:10" s="285" customFormat="1" ht="20.100000000000001" customHeight="1" x14ac:dyDescent="0.25">
      <c r="A156" s="21" t="s">
        <v>852</v>
      </c>
      <c r="B156" s="28" t="s">
        <v>225</v>
      </c>
      <c r="C156" s="29"/>
      <c r="D156" s="182"/>
      <c r="E156" s="182"/>
      <c r="F156" s="182"/>
      <c r="G156" s="109"/>
      <c r="H156" s="109"/>
      <c r="I156" s="109"/>
      <c r="J156" s="109"/>
    </row>
    <row r="157" spans="1:10" s="285" customFormat="1" ht="20.100000000000001" customHeight="1" x14ac:dyDescent="0.25">
      <c r="A157" s="40" t="s">
        <v>119</v>
      </c>
      <c r="B157" s="39" t="s">
        <v>224</v>
      </c>
      <c r="C157" s="20" t="s">
        <v>25</v>
      </c>
      <c r="D157" s="181">
        <v>0</v>
      </c>
      <c r="E157" s="181">
        <v>0</v>
      </c>
      <c r="F157" s="181">
        <v>13</v>
      </c>
      <c r="G157" s="100"/>
      <c r="H157" s="109">
        <f>G157*D157</f>
        <v>0</v>
      </c>
      <c r="I157" s="109">
        <f>G157*E157</f>
        <v>0</v>
      </c>
      <c r="J157" s="109">
        <f>G157*F157</f>
        <v>0</v>
      </c>
    </row>
    <row r="158" spans="1:10" s="285" customFormat="1" ht="20.100000000000001" customHeight="1" x14ac:dyDescent="0.25">
      <c r="A158" s="18"/>
      <c r="B158" s="85" t="s">
        <v>953</v>
      </c>
      <c r="C158" s="63"/>
      <c r="D158" s="190"/>
      <c r="E158" s="190"/>
      <c r="F158" s="190"/>
      <c r="G158" s="101"/>
      <c r="H158" s="216"/>
      <c r="I158" s="216"/>
      <c r="J158" s="217"/>
    </row>
    <row r="159" spans="1:10" s="285" customFormat="1" ht="20.100000000000001" customHeight="1" x14ac:dyDescent="0.25">
      <c r="A159" s="40" t="s">
        <v>120</v>
      </c>
      <c r="B159" s="39" t="s">
        <v>223</v>
      </c>
      <c r="C159" s="20" t="s">
        <v>25</v>
      </c>
      <c r="D159" s="181">
        <v>0</v>
      </c>
      <c r="E159" s="181">
        <v>0</v>
      </c>
      <c r="F159" s="181">
        <v>3</v>
      </c>
      <c r="G159" s="100"/>
      <c r="H159" s="109">
        <f>G159*D159</f>
        <v>0</v>
      </c>
      <c r="I159" s="109">
        <f>G159*E159</f>
        <v>0</v>
      </c>
      <c r="J159" s="109">
        <f>G159*F159</f>
        <v>0</v>
      </c>
    </row>
    <row r="160" spans="1:10" s="285" customFormat="1" ht="20.100000000000001" customHeight="1" x14ac:dyDescent="0.25">
      <c r="A160" s="18"/>
      <c r="B160" s="85" t="s">
        <v>953</v>
      </c>
      <c r="C160" s="63"/>
      <c r="D160" s="190"/>
      <c r="E160" s="190"/>
      <c r="F160" s="190"/>
      <c r="G160" s="101"/>
      <c r="H160" s="216"/>
      <c r="I160" s="216"/>
      <c r="J160" s="217"/>
    </row>
    <row r="161" spans="1:10" s="285" customFormat="1" ht="20.100000000000001" customHeight="1" x14ac:dyDescent="0.25">
      <c r="A161" s="40" t="s">
        <v>179</v>
      </c>
      <c r="B161" s="39" t="s">
        <v>222</v>
      </c>
      <c r="C161" s="20" t="s">
        <v>25</v>
      </c>
      <c r="D161" s="181">
        <v>7</v>
      </c>
      <c r="E161" s="181">
        <v>0</v>
      </c>
      <c r="F161" s="181">
        <v>4</v>
      </c>
      <c r="G161" s="100"/>
      <c r="H161" s="109">
        <f>G161*D161</f>
        <v>0</v>
      </c>
      <c r="I161" s="109">
        <f>G161*E161</f>
        <v>0</v>
      </c>
      <c r="J161" s="109">
        <f>G161*F161</f>
        <v>0</v>
      </c>
    </row>
    <row r="162" spans="1:10" s="285" customFormat="1" ht="20.100000000000001" customHeight="1" x14ac:dyDescent="0.25">
      <c r="A162" s="18"/>
      <c r="B162" s="85" t="s">
        <v>953</v>
      </c>
      <c r="C162" s="63"/>
      <c r="D162" s="190"/>
      <c r="E162" s="190"/>
      <c r="F162" s="190"/>
      <c r="G162" s="101"/>
      <c r="H162" s="216"/>
      <c r="I162" s="216"/>
      <c r="J162" s="217"/>
    </row>
    <row r="163" spans="1:10" s="304" customFormat="1" ht="18" customHeight="1" x14ac:dyDescent="0.25">
      <c r="A163" s="21" t="s">
        <v>853</v>
      </c>
      <c r="B163" s="28" t="s">
        <v>221</v>
      </c>
      <c r="C163" s="29"/>
      <c r="D163" s="182"/>
      <c r="E163" s="182"/>
      <c r="F163" s="182"/>
      <c r="G163" s="109"/>
      <c r="H163" s="109"/>
      <c r="I163" s="109"/>
      <c r="J163" s="109"/>
    </row>
    <row r="164" spans="1:10" s="285" customFormat="1" ht="20.100000000000001" customHeight="1" x14ac:dyDescent="0.25">
      <c r="A164" s="40" t="s">
        <v>119</v>
      </c>
      <c r="B164" s="39" t="s">
        <v>219</v>
      </c>
      <c r="C164" s="20" t="s">
        <v>25</v>
      </c>
      <c r="D164" s="181">
        <v>0</v>
      </c>
      <c r="E164" s="181">
        <v>0</v>
      </c>
      <c r="F164" s="181">
        <v>5</v>
      </c>
      <c r="G164" s="100"/>
      <c r="H164" s="109">
        <f>G164*D164</f>
        <v>0</v>
      </c>
      <c r="I164" s="109">
        <f>G164*E164</f>
        <v>0</v>
      </c>
      <c r="J164" s="109">
        <f>G164*F164</f>
        <v>0</v>
      </c>
    </row>
    <row r="165" spans="1:10" s="285" customFormat="1" ht="20.100000000000001" customHeight="1" x14ac:dyDescent="0.25">
      <c r="A165" s="18"/>
      <c r="B165" s="85" t="s">
        <v>953</v>
      </c>
      <c r="C165" s="63"/>
      <c r="D165" s="190"/>
      <c r="E165" s="190"/>
      <c r="F165" s="190"/>
      <c r="G165" s="101"/>
      <c r="H165" s="216"/>
      <c r="I165" s="216"/>
      <c r="J165" s="217"/>
    </row>
    <row r="166" spans="1:10" s="285" customFormat="1" ht="20.100000000000001" customHeight="1" x14ac:dyDescent="0.25">
      <c r="A166" s="21" t="s">
        <v>854</v>
      </c>
      <c r="B166" s="28" t="s">
        <v>217</v>
      </c>
      <c r="C166" s="29"/>
      <c r="D166" s="182"/>
      <c r="E166" s="182"/>
      <c r="F166" s="182"/>
      <c r="G166" s="109"/>
      <c r="H166" s="109"/>
      <c r="I166" s="109"/>
      <c r="J166" s="109"/>
    </row>
    <row r="167" spans="1:10" s="285" customFormat="1" ht="20.100000000000001" customHeight="1" x14ac:dyDescent="0.25">
      <c r="A167" s="40" t="s">
        <v>119</v>
      </c>
      <c r="B167" s="39" t="s">
        <v>246</v>
      </c>
      <c r="C167" s="20" t="s">
        <v>25</v>
      </c>
      <c r="D167" s="181">
        <v>4</v>
      </c>
      <c r="E167" s="181">
        <v>0</v>
      </c>
      <c r="F167" s="181">
        <v>0</v>
      </c>
      <c r="G167" s="100"/>
      <c r="H167" s="109">
        <f>G167*D167</f>
        <v>0</v>
      </c>
      <c r="I167" s="109">
        <f>G167*E167</f>
        <v>0</v>
      </c>
      <c r="J167" s="109">
        <f>G167*F167</f>
        <v>0</v>
      </c>
    </row>
    <row r="168" spans="1:10" s="285" customFormat="1" ht="20.100000000000001" customHeight="1" x14ac:dyDescent="0.25">
      <c r="A168" s="18"/>
      <c r="B168" s="85" t="s">
        <v>953</v>
      </c>
      <c r="C168" s="63"/>
      <c r="D168" s="190"/>
      <c r="E168" s="190"/>
      <c r="F168" s="190"/>
      <c r="G168" s="101"/>
      <c r="H168" s="216"/>
      <c r="I168" s="216"/>
      <c r="J168" s="217"/>
    </row>
    <row r="169" spans="1:10" s="285" customFormat="1" ht="63.75" x14ac:dyDescent="0.25">
      <c r="A169" s="43" t="s">
        <v>855</v>
      </c>
      <c r="B169" s="42" t="s">
        <v>245</v>
      </c>
      <c r="C169" s="41"/>
      <c r="D169" s="171"/>
      <c r="E169" s="171"/>
      <c r="F169" s="171"/>
      <c r="G169" s="98"/>
      <c r="H169" s="115"/>
      <c r="I169" s="115"/>
      <c r="J169" s="115"/>
    </row>
    <row r="170" spans="1:10" s="285" customFormat="1" ht="20.100000000000001" customHeight="1" x14ac:dyDescent="0.25">
      <c r="A170" s="21" t="s">
        <v>856</v>
      </c>
      <c r="B170" s="28" t="s">
        <v>244</v>
      </c>
      <c r="C170" s="29"/>
      <c r="D170" s="182"/>
      <c r="E170" s="182"/>
      <c r="F170" s="182"/>
      <c r="G170" s="109"/>
      <c r="H170" s="109"/>
      <c r="I170" s="109"/>
      <c r="J170" s="109"/>
    </row>
    <row r="171" spans="1:10" s="285" customFormat="1" ht="20.100000000000001" customHeight="1" x14ac:dyDescent="0.25">
      <c r="A171" s="40" t="s">
        <v>119</v>
      </c>
      <c r="B171" s="39" t="s">
        <v>243</v>
      </c>
      <c r="C171" s="38" t="s">
        <v>28</v>
      </c>
      <c r="D171" s="181">
        <v>0</v>
      </c>
      <c r="E171" s="181">
        <v>0</v>
      </c>
      <c r="F171" s="181">
        <v>2</v>
      </c>
      <c r="G171" s="100"/>
      <c r="H171" s="109">
        <f>G171*D171</f>
        <v>0</v>
      </c>
      <c r="I171" s="109">
        <f>G171*E171</f>
        <v>0</v>
      </c>
      <c r="J171" s="109">
        <f>G171*F171</f>
        <v>0</v>
      </c>
    </row>
    <row r="172" spans="1:10" s="285" customFormat="1" ht="20.100000000000001" customHeight="1" x14ac:dyDescent="0.25">
      <c r="A172" s="18"/>
      <c r="B172" s="85" t="s">
        <v>953</v>
      </c>
      <c r="C172" s="63"/>
      <c r="D172" s="190"/>
      <c r="E172" s="190"/>
      <c r="F172" s="190"/>
      <c r="G172" s="101"/>
      <c r="H172" s="216"/>
      <c r="I172" s="216"/>
      <c r="J172" s="217"/>
    </row>
    <row r="173" spans="1:10" s="285" customFormat="1" ht="20.100000000000001" customHeight="1" x14ac:dyDescent="0.25">
      <c r="A173" s="40" t="s">
        <v>120</v>
      </c>
      <c r="B173" s="39" t="s">
        <v>242</v>
      </c>
      <c r="C173" s="38" t="s">
        <v>28</v>
      </c>
      <c r="D173" s="181">
        <v>0</v>
      </c>
      <c r="E173" s="181">
        <v>2</v>
      </c>
      <c r="F173" s="181">
        <v>3</v>
      </c>
      <c r="G173" s="100"/>
      <c r="H173" s="109">
        <f>G173*D173</f>
        <v>0</v>
      </c>
      <c r="I173" s="109">
        <f>G173*E173</f>
        <v>0</v>
      </c>
      <c r="J173" s="109">
        <f>G173*F173</f>
        <v>0</v>
      </c>
    </row>
    <row r="174" spans="1:10" s="285" customFormat="1" ht="20.100000000000001" customHeight="1" x14ac:dyDescent="0.25">
      <c r="A174" s="18"/>
      <c r="B174" s="85" t="s">
        <v>953</v>
      </c>
      <c r="C174" s="63"/>
      <c r="D174" s="190"/>
      <c r="E174" s="190"/>
      <c r="F174" s="190"/>
      <c r="G174" s="101"/>
      <c r="H174" s="216"/>
      <c r="I174" s="216"/>
      <c r="J174" s="217"/>
    </row>
    <row r="175" spans="1:10" s="285" customFormat="1" ht="20.100000000000001" customHeight="1" x14ac:dyDescent="0.25">
      <c r="A175" s="40" t="s">
        <v>179</v>
      </c>
      <c r="B175" s="39" t="s">
        <v>241</v>
      </c>
      <c r="C175" s="38" t="s">
        <v>28</v>
      </c>
      <c r="D175" s="181">
        <v>3</v>
      </c>
      <c r="E175" s="181">
        <v>9</v>
      </c>
      <c r="F175" s="181">
        <v>3</v>
      </c>
      <c r="G175" s="100"/>
      <c r="H175" s="109">
        <f>G175*D175</f>
        <v>0</v>
      </c>
      <c r="I175" s="109">
        <f>G175*E175</f>
        <v>0</v>
      </c>
      <c r="J175" s="109">
        <f>G175*F175</f>
        <v>0</v>
      </c>
    </row>
    <row r="176" spans="1:10" s="285" customFormat="1" ht="20.100000000000001" customHeight="1" x14ac:dyDescent="0.25">
      <c r="A176" s="18"/>
      <c r="B176" s="85" t="s">
        <v>953</v>
      </c>
      <c r="C176" s="63"/>
      <c r="D176" s="190"/>
      <c r="E176" s="190"/>
      <c r="F176" s="190"/>
      <c r="G176" s="101"/>
      <c r="H176" s="216"/>
      <c r="I176" s="216"/>
      <c r="J176" s="217"/>
    </row>
    <row r="177" spans="1:10" s="285" customFormat="1" ht="20.100000000000001" customHeight="1" x14ac:dyDescent="0.25">
      <c r="A177" s="40" t="s">
        <v>181</v>
      </c>
      <c r="B177" s="39" t="s">
        <v>240</v>
      </c>
      <c r="C177" s="38" t="s">
        <v>28</v>
      </c>
      <c r="D177" s="181">
        <v>0</v>
      </c>
      <c r="E177" s="181">
        <v>0</v>
      </c>
      <c r="F177" s="181">
        <v>2</v>
      </c>
      <c r="G177" s="100"/>
      <c r="H177" s="109">
        <f>G177*D177</f>
        <v>0</v>
      </c>
      <c r="I177" s="109">
        <f>G177*E177</f>
        <v>0</v>
      </c>
      <c r="J177" s="109">
        <f>G177*F177</f>
        <v>0</v>
      </c>
    </row>
    <row r="178" spans="1:10" s="285" customFormat="1" ht="20.100000000000001" customHeight="1" x14ac:dyDescent="0.25">
      <c r="A178" s="18"/>
      <c r="B178" s="85" t="s">
        <v>953</v>
      </c>
      <c r="C178" s="63"/>
      <c r="D178" s="190"/>
      <c r="E178" s="190"/>
      <c r="F178" s="190"/>
      <c r="G178" s="101"/>
      <c r="H178" s="216"/>
      <c r="I178" s="216"/>
      <c r="J178" s="217"/>
    </row>
    <row r="179" spans="1:10" s="304" customFormat="1" ht="18" customHeight="1" x14ac:dyDescent="0.25">
      <c r="A179" s="21" t="s">
        <v>857</v>
      </c>
      <c r="B179" s="28" t="s">
        <v>239</v>
      </c>
      <c r="C179" s="29"/>
      <c r="D179" s="182"/>
      <c r="E179" s="182"/>
      <c r="F179" s="182"/>
      <c r="G179" s="109"/>
      <c r="H179" s="109"/>
      <c r="I179" s="109"/>
      <c r="J179" s="109"/>
    </row>
    <row r="180" spans="1:10" s="285" customFormat="1" ht="20.100000000000001" customHeight="1" x14ac:dyDescent="0.25">
      <c r="A180" s="40" t="s">
        <v>119</v>
      </c>
      <c r="B180" s="39" t="s">
        <v>238</v>
      </c>
      <c r="C180" s="38" t="s">
        <v>28</v>
      </c>
      <c r="D180" s="181">
        <v>3</v>
      </c>
      <c r="E180" s="181">
        <v>5</v>
      </c>
      <c r="F180" s="181">
        <v>2</v>
      </c>
      <c r="G180" s="100"/>
      <c r="H180" s="109">
        <f>G180*D180</f>
        <v>0</v>
      </c>
      <c r="I180" s="109">
        <f>G180*E180</f>
        <v>0</v>
      </c>
      <c r="J180" s="109">
        <f>G180*F180</f>
        <v>0</v>
      </c>
    </row>
    <row r="181" spans="1:10" s="285" customFormat="1" ht="20.100000000000001" customHeight="1" x14ac:dyDescent="0.25">
      <c r="A181" s="18"/>
      <c r="B181" s="85" t="s">
        <v>953</v>
      </c>
      <c r="C181" s="63"/>
      <c r="D181" s="190"/>
      <c r="E181" s="190"/>
      <c r="F181" s="190"/>
      <c r="G181" s="101"/>
      <c r="H181" s="216"/>
      <c r="I181" s="216"/>
      <c r="J181" s="217"/>
    </row>
    <row r="182" spans="1:10" s="285" customFormat="1" ht="20.100000000000001" customHeight="1" x14ac:dyDescent="0.25">
      <c r="A182" s="40" t="s">
        <v>120</v>
      </c>
      <c r="B182" s="39" t="s">
        <v>237</v>
      </c>
      <c r="C182" s="38" t="s">
        <v>28</v>
      </c>
      <c r="D182" s="181">
        <v>0</v>
      </c>
      <c r="E182" s="181">
        <v>0</v>
      </c>
      <c r="F182" s="181">
        <v>2</v>
      </c>
      <c r="G182" s="100"/>
      <c r="H182" s="109">
        <f>G182*D182</f>
        <v>0</v>
      </c>
      <c r="I182" s="109">
        <f>G182*E182</f>
        <v>0</v>
      </c>
      <c r="J182" s="109">
        <f>G182*F182</f>
        <v>0</v>
      </c>
    </row>
    <row r="183" spans="1:10" s="285" customFormat="1" ht="20.100000000000001" customHeight="1" x14ac:dyDescent="0.25">
      <c r="A183" s="18"/>
      <c r="B183" s="85" t="s">
        <v>953</v>
      </c>
      <c r="C183" s="63"/>
      <c r="D183" s="190"/>
      <c r="E183" s="190"/>
      <c r="F183" s="190"/>
      <c r="G183" s="101"/>
      <c r="H183" s="216"/>
      <c r="I183" s="216"/>
      <c r="J183" s="217"/>
    </row>
    <row r="184" spans="1:10" s="285" customFormat="1" ht="20.100000000000001" customHeight="1" x14ac:dyDescent="0.25">
      <c r="A184" s="40" t="s">
        <v>179</v>
      </c>
      <c r="B184" s="39" t="s">
        <v>236</v>
      </c>
      <c r="C184" s="38" t="s">
        <v>28</v>
      </c>
      <c r="D184" s="181">
        <v>0</v>
      </c>
      <c r="E184" s="181">
        <v>0</v>
      </c>
      <c r="F184" s="181">
        <v>2</v>
      </c>
      <c r="G184" s="100"/>
      <c r="H184" s="109">
        <f>G184*D184</f>
        <v>0</v>
      </c>
      <c r="I184" s="109">
        <f>G184*E184</f>
        <v>0</v>
      </c>
      <c r="J184" s="109">
        <f>G184*F184</f>
        <v>0</v>
      </c>
    </row>
    <row r="185" spans="1:10" s="285" customFormat="1" ht="20.100000000000001" customHeight="1" x14ac:dyDescent="0.25">
      <c r="A185" s="18"/>
      <c r="B185" s="85" t="s">
        <v>953</v>
      </c>
      <c r="C185" s="63"/>
      <c r="D185" s="190"/>
      <c r="E185" s="190"/>
      <c r="F185" s="190"/>
      <c r="G185" s="101"/>
      <c r="H185" s="216"/>
      <c r="I185" s="216"/>
      <c r="J185" s="217"/>
    </row>
    <row r="186" spans="1:10" s="285" customFormat="1" ht="20.100000000000001" customHeight="1" x14ac:dyDescent="0.25">
      <c r="A186" s="21" t="s">
        <v>858</v>
      </c>
      <c r="B186" s="28" t="s">
        <v>235</v>
      </c>
      <c r="C186" s="29"/>
      <c r="D186" s="182"/>
      <c r="E186" s="182"/>
      <c r="F186" s="182"/>
      <c r="G186" s="109"/>
      <c r="H186" s="109"/>
      <c r="I186" s="109"/>
      <c r="J186" s="109"/>
    </row>
    <row r="187" spans="1:10" s="285" customFormat="1" ht="20.100000000000001" customHeight="1" x14ac:dyDescent="0.25">
      <c r="A187" s="40" t="s">
        <v>119</v>
      </c>
      <c r="B187" s="39" t="s">
        <v>234</v>
      </c>
      <c r="C187" s="38" t="s">
        <v>28</v>
      </c>
      <c r="D187" s="181">
        <v>0</v>
      </c>
      <c r="E187" s="181">
        <v>2</v>
      </c>
      <c r="F187" s="181">
        <v>0</v>
      </c>
      <c r="G187" s="100"/>
      <c r="H187" s="109">
        <f>G187*D187</f>
        <v>0</v>
      </c>
      <c r="I187" s="109">
        <f>G187*E187</f>
        <v>0</v>
      </c>
      <c r="J187" s="109">
        <f>G187*F187</f>
        <v>0</v>
      </c>
    </row>
    <row r="188" spans="1:10" s="285" customFormat="1" ht="20.100000000000001" customHeight="1" x14ac:dyDescent="0.25">
      <c r="A188" s="18"/>
      <c r="B188" s="85" t="s">
        <v>953</v>
      </c>
      <c r="C188" s="63"/>
      <c r="D188" s="190"/>
      <c r="E188" s="190"/>
      <c r="F188" s="190"/>
      <c r="G188" s="101"/>
      <c r="H188" s="216"/>
      <c r="I188" s="216"/>
      <c r="J188" s="217"/>
    </row>
    <row r="189" spans="1:10" s="304" customFormat="1" ht="18" customHeight="1" x14ac:dyDescent="0.25">
      <c r="A189" s="21" t="s">
        <v>859</v>
      </c>
      <c r="B189" s="28" t="s">
        <v>233</v>
      </c>
      <c r="C189" s="29"/>
      <c r="D189" s="182"/>
      <c r="E189" s="182"/>
      <c r="F189" s="182"/>
      <c r="G189" s="109"/>
      <c r="H189" s="109"/>
      <c r="I189" s="109"/>
      <c r="J189" s="109"/>
    </row>
    <row r="190" spans="1:10" s="285" customFormat="1" ht="20.100000000000001" customHeight="1" x14ac:dyDescent="0.25">
      <c r="A190" s="40" t="s">
        <v>119</v>
      </c>
      <c r="B190" s="39" t="s">
        <v>232</v>
      </c>
      <c r="C190" s="38" t="s">
        <v>28</v>
      </c>
      <c r="D190" s="181">
        <v>0</v>
      </c>
      <c r="E190" s="181">
        <v>3</v>
      </c>
      <c r="F190" s="181">
        <v>2</v>
      </c>
      <c r="G190" s="100"/>
      <c r="H190" s="109">
        <f>G190*D190</f>
        <v>0</v>
      </c>
      <c r="I190" s="109">
        <f>G190*E190</f>
        <v>0</v>
      </c>
      <c r="J190" s="109">
        <f>G190*F190</f>
        <v>0</v>
      </c>
    </row>
    <row r="191" spans="1:10" s="285" customFormat="1" ht="20.100000000000001" customHeight="1" x14ac:dyDescent="0.25">
      <c r="A191" s="18"/>
      <c r="B191" s="85" t="s">
        <v>953</v>
      </c>
      <c r="C191" s="63"/>
      <c r="D191" s="190"/>
      <c r="E191" s="190"/>
      <c r="F191" s="190"/>
      <c r="G191" s="101"/>
      <c r="H191" s="216"/>
      <c r="I191" s="216"/>
      <c r="J191" s="217"/>
    </row>
    <row r="192" spans="1:10" s="285" customFormat="1" ht="20.100000000000001" customHeight="1" x14ac:dyDescent="0.25">
      <c r="A192" s="40" t="s">
        <v>120</v>
      </c>
      <c r="B192" s="39" t="s">
        <v>231</v>
      </c>
      <c r="C192" s="38" t="s">
        <v>28</v>
      </c>
      <c r="D192" s="181">
        <v>0</v>
      </c>
      <c r="E192" s="181">
        <v>0</v>
      </c>
      <c r="F192" s="181">
        <v>2</v>
      </c>
      <c r="G192" s="100"/>
      <c r="H192" s="109">
        <f>G192*D192</f>
        <v>0</v>
      </c>
      <c r="I192" s="109">
        <f>G192*E192</f>
        <v>0</v>
      </c>
      <c r="J192" s="109">
        <f>G192*F192</f>
        <v>0</v>
      </c>
    </row>
    <row r="193" spans="1:10" s="285" customFormat="1" ht="20.100000000000001" customHeight="1" x14ac:dyDescent="0.25">
      <c r="A193" s="18"/>
      <c r="B193" s="85" t="s">
        <v>953</v>
      </c>
      <c r="C193" s="63"/>
      <c r="D193" s="190"/>
      <c r="E193" s="190"/>
      <c r="F193" s="190"/>
      <c r="G193" s="101"/>
      <c r="H193" s="216"/>
      <c r="I193" s="216"/>
      <c r="J193" s="217"/>
    </row>
    <row r="194" spans="1:10" s="285" customFormat="1" ht="20.100000000000001" customHeight="1" x14ac:dyDescent="0.25">
      <c r="A194" s="40" t="s">
        <v>179</v>
      </c>
      <c r="B194" s="39" t="s">
        <v>230</v>
      </c>
      <c r="C194" s="38" t="s">
        <v>28</v>
      </c>
      <c r="D194" s="181">
        <v>0</v>
      </c>
      <c r="E194" s="181">
        <v>2</v>
      </c>
      <c r="F194" s="181">
        <v>0</v>
      </c>
      <c r="G194" s="100"/>
      <c r="H194" s="109">
        <f>G194*D194</f>
        <v>0</v>
      </c>
      <c r="I194" s="109">
        <f>G194*E194</f>
        <v>0</v>
      </c>
      <c r="J194" s="109">
        <f>G194*F194</f>
        <v>0</v>
      </c>
    </row>
    <row r="195" spans="1:10" s="285" customFormat="1" ht="20.100000000000001" customHeight="1" x14ac:dyDescent="0.25">
      <c r="A195" s="18"/>
      <c r="B195" s="85" t="s">
        <v>953</v>
      </c>
      <c r="C195" s="63"/>
      <c r="D195" s="190"/>
      <c r="E195" s="190"/>
      <c r="F195" s="190"/>
      <c r="G195" s="101"/>
      <c r="H195" s="216"/>
      <c r="I195" s="216"/>
      <c r="J195" s="217"/>
    </row>
    <row r="196" spans="1:10" s="285" customFormat="1" ht="20.100000000000001" customHeight="1" x14ac:dyDescent="0.25">
      <c r="A196" s="21" t="s">
        <v>860</v>
      </c>
      <c r="B196" s="28" t="s">
        <v>229</v>
      </c>
      <c r="C196" s="29"/>
      <c r="D196" s="182"/>
      <c r="E196" s="182"/>
      <c r="F196" s="182"/>
      <c r="G196" s="109"/>
      <c r="H196" s="109"/>
      <c r="I196" s="109"/>
      <c r="J196" s="109"/>
    </row>
    <row r="197" spans="1:10" s="285" customFormat="1" ht="20.100000000000001" customHeight="1" x14ac:dyDescent="0.25">
      <c r="A197" s="40" t="s">
        <v>119</v>
      </c>
      <c r="B197" s="39" t="s">
        <v>228</v>
      </c>
      <c r="C197" s="20" t="s">
        <v>25</v>
      </c>
      <c r="D197" s="181">
        <v>24</v>
      </c>
      <c r="E197" s="181">
        <v>26</v>
      </c>
      <c r="F197" s="181">
        <v>27</v>
      </c>
      <c r="G197" s="100"/>
      <c r="H197" s="109">
        <f>G197*D197</f>
        <v>0</v>
      </c>
      <c r="I197" s="109">
        <f>G197*E197</f>
        <v>0</v>
      </c>
      <c r="J197" s="109">
        <f>G197*F197</f>
        <v>0</v>
      </c>
    </row>
    <row r="198" spans="1:10" s="285" customFormat="1" ht="20.100000000000001" customHeight="1" x14ac:dyDescent="0.25">
      <c r="A198" s="18"/>
      <c r="B198" s="85" t="s">
        <v>953</v>
      </c>
      <c r="C198" s="63"/>
      <c r="D198" s="190"/>
      <c r="E198" s="190"/>
      <c r="F198" s="190"/>
      <c r="G198" s="101"/>
      <c r="H198" s="216"/>
      <c r="I198" s="216"/>
      <c r="J198" s="217"/>
    </row>
    <row r="199" spans="1:10" s="285" customFormat="1" ht="20.100000000000001" customHeight="1" x14ac:dyDescent="0.25">
      <c r="A199" s="40" t="s">
        <v>120</v>
      </c>
      <c r="B199" s="39" t="s">
        <v>227</v>
      </c>
      <c r="C199" s="20" t="s">
        <v>25</v>
      </c>
      <c r="D199" s="181">
        <v>4</v>
      </c>
      <c r="E199" s="181">
        <v>0</v>
      </c>
      <c r="F199" s="181">
        <v>0</v>
      </c>
      <c r="G199" s="100"/>
      <c r="H199" s="109">
        <f>G199*D199</f>
        <v>0</v>
      </c>
      <c r="I199" s="109">
        <f>G199*E199</f>
        <v>0</v>
      </c>
      <c r="J199" s="109">
        <f>G199*F199</f>
        <v>0</v>
      </c>
    </row>
    <row r="200" spans="1:10" s="285" customFormat="1" ht="20.100000000000001" customHeight="1" x14ac:dyDescent="0.25">
      <c r="A200" s="18"/>
      <c r="B200" s="85" t="s">
        <v>953</v>
      </c>
      <c r="C200" s="63"/>
      <c r="D200" s="190"/>
      <c r="E200" s="190"/>
      <c r="F200" s="190"/>
      <c r="G200" s="101"/>
      <c r="H200" s="216"/>
      <c r="I200" s="216"/>
      <c r="J200" s="217"/>
    </row>
    <row r="201" spans="1:10" s="285" customFormat="1" ht="20.100000000000001" customHeight="1" x14ac:dyDescent="0.25">
      <c r="A201" s="40" t="s">
        <v>179</v>
      </c>
      <c r="B201" s="39" t="s">
        <v>226</v>
      </c>
      <c r="C201" s="20" t="s">
        <v>25</v>
      </c>
      <c r="D201" s="181">
        <v>34</v>
      </c>
      <c r="E201" s="181">
        <v>10</v>
      </c>
      <c r="F201" s="181">
        <v>16</v>
      </c>
      <c r="G201" s="100"/>
      <c r="H201" s="109">
        <f>G201*D201</f>
        <v>0</v>
      </c>
      <c r="I201" s="109">
        <f>G201*E201</f>
        <v>0</v>
      </c>
      <c r="J201" s="109">
        <f>G201*F201</f>
        <v>0</v>
      </c>
    </row>
    <row r="202" spans="1:10" s="285" customFormat="1" ht="20.100000000000001" customHeight="1" x14ac:dyDescent="0.25">
      <c r="A202" s="18"/>
      <c r="B202" s="85" t="s">
        <v>953</v>
      </c>
      <c r="C202" s="63"/>
      <c r="D202" s="190"/>
      <c r="E202" s="190"/>
      <c r="F202" s="190"/>
      <c r="G202" s="101"/>
      <c r="H202" s="216"/>
      <c r="I202" s="216"/>
      <c r="J202" s="217"/>
    </row>
    <row r="203" spans="1:10" s="285" customFormat="1" ht="20.100000000000001" customHeight="1" x14ac:dyDescent="0.25">
      <c r="A203" s="21" t="s">
        <v>861</v>
      </c>
      <c r="B203" s="28" t="s">
        <v>225</v>
      </c>
      <c r="C203" s="29"/>
      <c r="D203" s="182"/>
      <c r="E203" s="182"/>
      <c r="F203" s="182"/>
      <c r="G203" s="109"/>
      <c r="H203" s="109"/>
      <c r="I203" s="109"/>
      <c r="J203" s="109"/>
    </row>
    <row r="204" spans="1:10" s="285" customFormat="1" ht="20.100000000000001" customHeight="1" x14ac:dyDescent="0.25">
      <c r="A204" s="40" t="s">
        <v>119</v>
      </c>
      <c r="B204" s="39" t="s">
        <v>224</v>
      </c>
      <c r="C204" s="20" t="s">
        <v>25</v>
      </c>
      <c r="D204" s="181">
        <v>7</v>
      </c>
      <c r="E204" s="181">
        <v>14</v>
      </c>
      <c r="F204" s="181">
        <v>9</v>
      </c>
      <c r="G204" s="100"/>
      <c r="H204" s="109">
        <f>G204*D204</f>
        <v>0</v>
      </c>
      <c r="I204" s="109">
        <f>G204*E204</f>
        <v>0</v>
      </c>
      <c r="J204" s="109">
        <f>G204*F204</f>
        <v>0</v>
      </c>
    </row>
    <row r="205" spans="1:10" s="285" customFormat="1" ht="20.100000000000001" customHeight="1" x14ac:dyDescent="0.25">
      <c r="A205" s="18"/>
      <c r="B205" s="85" t="s">
        <v>953</v>
      </c>
      <c r="C205" s="63"/>
      <c r="D205" s="190"/>
      <c r="E205" s="190"/>
      <c r="F205" s="190"/>
      <c r="G205" s="101"/>
      <c r="H205" s="216"/>
      <c r="I205" s="216"/>
      <c r="J205" s="217"/>
    </row>
    <row r="206" spans="1:10" s="285" customFormat="1" ht="20.100000000000001" customHeight="1" x14ac:dyDescent="0.25">
      <c r="A206" s="40" t="s">
        <v>120</v>
      </c>
      <c r="B206" s="39" t="s">
        <v>223</v>
      </c>
      <c r="C206" s="20" t="s">
        <v>25</v>
      </c>
      <c r="D206" s="181">
        <v>4</v>
      </c>
      <c r="E206" s="181">
        <v>0</v>
      </c>
      <c r="F206" s="181">
        <v>0</v>
      </c>
      <c r="G206" s="100"/>
      <c r="H206" s="109">
        <f>G206*D206</f>
        <v>0</v>
      </c>
      <c r="I206" s="109">
        <f>G206*E206</f>
        <v>0</v>
      </c>
      <c r="J206" s="109">
        <f>G206*F206</f>
        <v>0</v>
      </c>
    </row>
    <row r="207" spans="1:10" s="285" customFormat="1" ht="20.100000000000001" customHeight="1" x14ac:dyDescent="0.25">
      <c r="A207" s="18"/>
      <c r="B207" s="85" t="s">
        <v>953</v>
      </c>
      <c r="C207" s="63"/>
      <c r="D207" s="190"/>
      <c r="E207" s="190"/>
      <c r="F207" s="190"/>
      <c r="G207" s="101"/>
      <c r="H207" s="216"/>
      <c r="I207" s="216"/>
      <c r="J207" s="217"/>
    </row>
    <row r="208" spans="1:10" s="285" customFormat="1" ht="20.100000000000001" customHeight="1" x14ac:dyDescent="0.25">
      <c r="A208" s="40" t="s">
        <v>179</v>
      </c>
      <c r="B208" s="39" t="s">
        <v>222</v>
      </c>
      <c r="C208" s="20" t="s">
        <v>25</v>
      </c>
      <c r="D208" s="181">
        <v>34</v>
      </c>
      <c r="E208" s="181">
        <v>5</v>
      </c>
      <c r="F208" s="181">
        <v>5</v>
      </c>
      <c r="G208" s="100"/>
      <c r="H208" s="109">
        <f>G208*D208</f>
        <v>0</v>
      </c>
      <c r="I208" s="109">
        <f>G208*E208</f>
        <v>0</v>
      </c>
      <c r="J208" s="109">
        <f>G208*F208</f>
        <v>0</v>
      </c>
    </row>
    <row r="209" spans="1:10" s="285" customFormat="1" ht="20.100000000000001" customHeight="1" x14ac:dyDescent="0.25">
      <c r="A209" s="18"/>
      <c r="B209" s="85" t="s">
        <v>953</v>
      </c>
      <c r="C209" s="63"/>
      <c r="D209" s="190"/>
      <c r="E209" s="190"/>
      <c r="F209" s="190"/>
      <c r="G209" s="101"/>
      <c r="H209" s="216"/>
      <c r="I209" s="216"/>
      <c r="J209" s="217"/>
    </row>
    <row r="210" spans="1:10" s="285" customFormat="1" ht="20.100000000000001" customHeight="1" x14ac:dyDescent="0.25">
      <c r="A210" s="21" t="s">
        <v>862</v>
      </c>
      <c r="B210" s="28" t="s">
        <v>221</v>
      </c>
      <c r="C210" s="29"/>
      <c r="D210" s="182"/>
      <c r="E210" s="182"/>
      <c r="F210" s="182"/>
      <c r="G210" s="109"/>
      <c r="H210" s="109"/>
      <c r="I210" s="109"/>
      <c r="J210" s="109"/>
    </row>
    <row r="211" spans="1:10" s="304" customFormat="1" ht="20.100000000000001" customHeight="1" x14ac:dyDescent="0.25">
      <c r="A211" s="40" t="s">
        <v>119</v>
      </c>
      <c r="B211" s="39" t="s">
        <v>220</v>
      </c>
      <c r="C211" s="20" t="s">
        <v>25</v>
      </c>
      <c r="D211" s="181">
        <v>7</v>
      </c>
      <c r="E211" s="181">
        <v>0</v>
      </c>
      <c r="F211" s="181">
        <v>0</v>
      </c>
      <c r="G211" s="100"/>
      <c r="H211" s="109">
        <f>G211*D211</f>
        <v>0</v>
      </c>
      <c r="I211" s="109">
        <f>G211*E211</f>
        <v>0</v>
      </c>
      <c r="J211" s="109">
        <f>G211*F211</f>
        <v>0</v>
      </c>
    </row>
    <row r="212" spans="1:10" s="285" customFormat="1" ht="20.100000000000001" customHeight="1" x14ac:dyDescent="0.25">
      <c r="A212" s="18"/>
      <c r="B212" s="85" t="s">
        <v>953</v>
      </c>
      <c r="C212" s="63"/>
      <c r="D212" s="190"/>
      <c r="E212" s="190"/>
      <c r="F212" s="190"/>
      <c r="G212" s="101"/>
      <c r="H212" s="216"/>
      <c r="I212" s="216"/>
      <c r="J212" s="217"/>
    </row>
    <row r="213" spans="1:10" s="285" customFormat="1" ht="20.100000000000001" customHeight="1" x14ac:dyDescent="0.25">
      <c r="A213" s="40" t="s">
        <v>120</v>
      </c>
      <c r="B213" s="39" t="s">
        <v>219</v>
      </c>
      <c r="C213" s="20" t="s">
        <v>25</v>
      </c>
      <c r="D213" s="181">
        <v>12</v>
      </c>
      <c r="E213" s="181">
        <v>4</v>
      </c>
      <c r="F213" s="181">
        <v>14</v>
      </c>
      <c r="G213" s="100"/>
      <c r="H213" s="109">
        <f>G213*D213</f>
        <v>0</v>
      </c>
      <c r="I213" s="109">
        <f>G213*E213</f>
        <v>0</v>
      </c>
      <c r="J213" s="109">
        <f>G213*F213</f>
        <v>0</v>
      </c>
    </row>
    <row r="214" spans="1:10" s="285" customFormat="1" ht="20.100000000000001" customHeight="1" x14ac:dyDescent="0.25">
      <c r="A214" s="18"/>
      <c r="B214" s="85" t="s">
        <v>953</v>
      </c>
      <c r="C214" s="63"/>
      <c r="D214" s="190"/>
      <c r="E214" s="190"/>
      <c r="F214" s="190"/>
      <c r="G214" s="101"/>
      <c r="H214" s="216"/>
      <c r="I214" s="216"/>
      <c r="J214" s="217"/>
    </row>
    <row r="215" spans="1:10" s="285" customFormat="1" ht="20.100000000000001" customHeight="1" x14ac:dyDescent="0.25">
      <c r="A215" s="40" t="s">
        <v>179</v>
      </c>
      <c r="B215" s="39" t="s">
        <v>218</v>
      </c>
      <c r="C215" s="20" t="s">
        <v>25</v>
      </c>
      <c r="D215" s="181">
        <v>9</v>
      </c>
      <c r="E215" s="181">
        <v>0</v>
      </c>
      <c r="F215" s="181">
        <v>0</v>
      </c>
      <c r="G215" s="100"/>
      <c r="H215" s="109">
        <f>G215*D215</f>
        <v>0</v>
      </c>
      <c r="I215" s="109">
        <f>G215*E215</f>
        <v>0</v>
      </c>
      <c r="J215" s="109">
        <f>G215*F215</f>
        <v>0</v>
      </c>
    </row>
    <row r="216" spans="1:10" s="285" customFormat="1" ht="20.100000000000001" customHeight="1" x14ac:dyDescent="0.25">
      <c r="A216" s="18"/>
      <c r="B216" s="85" t="s">
        <v>953</v>
      </c>
      <c r="C216" s="63"/>
      <c r="D216" s="190"/>
      <c r="E216" s="190"/>
      <c r="F216" s="190"/>
      <c r="G216" s="101"/>
      <c r="H216" s="216"/>
      <c r="I216" s="216"/>
      <c r="J216" s="217"/>
    </row>
    <row r="217" spans="1:10" s="285" customFormat="1" ht="20.100000000000001" customHeight="1" x14ac:dyDescent="0.25">
      <c r="A217" s="21" t="s">
        <v>863</v>
      </c>
      <c r="B217" s="28" t="s">
        <v>217</v>
      </c>
      <c r="C217" s="29"/>
      <c r="D217" s="182"/>
      <c r="E217" s="182"/>
      <c r="F217" s="182"/>
      <c r="G217" s="109"/>
      <c r="H217" s="109"/>
      <c r="I217" s="109"/>
      <c r="J217" s="109"/>
    </row>
    <row r="218" spans="1:10" s="304" customFormat="1" ht="20.100000000000001" customHeight="1" x14ac:dyDescent="0.25">
      <c r="A218" s="40" t="s">
        <v>119</v>
      </c>
      <c r="B218" s="39" t="s">
        <v>216</v>
      </c>
      <c r="C218" s="20" t="s">
        <v>25</v>
      </c>
      <c r="D218" s="181">
        <v>7</v>
      </c>
      <c r="E218" s="181">
        <v>0</v>
      </c>
      <c r="F218" s="181">
        <v>0</v>
      </c>
      <c r="G218" s="100"/>
      <c r="H218" s="109">
        <f>G218*D218</f>
        <v>0</v>
      </c>
      <c r="I218" s="109">
        <f>G218*E218</f>
        <v>0</v>
      </c>
      <c r="J218" s="109">
        <f>G218*F218</f>
        <v>0</v>
      </c>
    </row>
    <row r="219" spans="1:10" s="285" customFormat="1" ht="20.100000000000001" customHeight="1" x14ac:dyDescent="0.25">
      <c r="A219" s="18"/>
      <c r="B219" s="85" t="s">
        <v>953</v>
      </c>
      <c r="C219" s="63"/>
      <c r="D219" s="190"/>
      <c r="E219" s="190"/>
      <c r="F219" s="190"/>
      <c r="G219" s="101"/>
      <c r="H219" s="216"/>
      <c r="I219" s="216"/>
      <c r="J219" s="217"/>
    </row>
    <row r="220" spans="1:10" s="285" customFormat="1" ht="20.100000000000001" customHeight="1" x14ac:dyDescent="0.25">
      <c r="A220" s="40" t="s">
        <v>120</v>
      </c>
      <c r="B220" s="39" t="s">
        <v>215</v>
      </c>
      <c r="C220" s="20" t="s">
        <v>25</v>
      </c>
      <c r="D220" s="181">
        <v>8</v>
      </c>
      <c r="E220" s="181">
        <v>0</v>
      </c>
      <c r="F220" s="181">
        <v>5</v>
      </c>
      <c r="G220" s="100"/>
      <c r="H220" s="109">
        <f>G220*D220</f>
        <v>0</v>
      </c>
      <c r="I220" s="109">
        <f>G220*E220</f>
        <v>0</v>
      </c>
      <c r="J220" s="109">
        <f>G220*F220</f>
        <v>0</v>
      </c>
    </row>
    <row r="221" spans="1:10" s="285" customFormat="1" ht="20.100000000000001" customHeight="1" x14ac:dyDescent="0.25">
      <c r="A221" s="18"/>
      <c r="B221" s="85" t="s">
        <v>953</v>
      </c>
      <c r="C221" s="63"/>
      <c r="D221" s="190"/>
      <c r="E221" s="190"/>
      <c r="F221" s="190"/>
      <c r="G221" s="101"/>
      <c r="H221" s="216"/>
      <c r="I221" s="216"/>
      <c r="J221" s="217"/>
    </row>
    <row r="222" spans="1:10" s="285" customFormat="1" ht="20.100000000000001" customHeight="1" x14ac:dyDescent="0.25">
      <c r="A222" s="40" t="s">
        <v>179</v>
      </c>
      <c r="B222" s="39" t="s">
        <v>214</v>
      </c>
      <c r="C222" s="20" t="s">
        <v>25</v>
      </c>
      <c r="D222" s="181">
        <v>0</v>
      </c>
      <c r="E222" s="181">
        <v>0</v>
      </c>
      <c r="F222" s="181">
        <v>7</v>
      </c>
      <c r="G222" s="100"/>
      <c r="H222" s="109">
        <f>G222*D222</f>
        <v>0</v>
      </c>
      <c r="I222" s="109">
        <f>G222*E222</f>
        <v>0</v>
      </c>
      <c r="J222" s="109">
        <f>G222*F222</f>
        <v>0</v>
      </c>
    </row>
    <row r="223" spans="1:10" s="285" customFormat="1" ht="20.100000000000001" customHeight="1" x14ac:dyDescent="0.25">
      <c r="A223" s="18"/>
      <c r="B223" s="85" t="s">
        <v>953</v>
      </c>
      <c r="C223" s="63"/>
      <c r="D223" s="190"/>
      <c r="E223" s="190"/>
      <c r="F223" s="190"/>
      <c r="G223" s="101"/>
      <c r="H223" s="216"/>
      <c r="I223" s="216"/>
      <c r="J223" s="217"/>
    </row>
    <row r="224" spans="1:10" s="285" customFormat="1" ht="20.100000000000001" customHeight="1" x14ac:dyDescent="0.25">
      <c r="A224" s="269"/>
      <c r="B224" s="286"/>
      <c r="C224" s="188"/>
      <c r="D224" s="190"/>
      <c r="E224" s="190"/>
      <c r="F224" s="190"/>
      <c r="G224" s="101"/>
      <c r="H224" s="216"/>
      <c r="I224" s="216"/>
      <c r="J224" s="217"/>
    </row>
    <row r="225" spans="1:10" s="304" customFormat="1" ht="35.1" customHeight="1" x14ac:dyDescent="0.25">
      <c r="A225" s="270"/>
      <c r="B225" s="192" t="s">
        <v>213</v>
      </c>
      <c r="C225" s="193"/>
      <c r="D225" s="307"/>
      <c r="E225" s="288"/>
      <c r="F225" s="289"/>
      <c r="G225" s="111"/>
      <c r="H225" s="109">
        <f>SUM(H5:H224)</f>
        <v>0</v>
      </c>
      <c r="I225" s="109">
        <f>SUM(I5:I224)</f>
        <v>0</v>
      </c>
      <c r="J225" s="109">
        <f>SUM(J5:J224)</f>
        <v>0</v>
      </c>
    </row>
    <row r="226" spans="1:10" s="285" customFormat="1" ht="30" customHeight="1" x14ac:dyDescent="0.25">
      <c r="A226" s="68">
        <v>2</v>
      </c>
      <c r="B226" s="13" t="s">
        <v>737</v>
      </c>
      <c r="C226" s="14"/>
      <c r="D226" s="266"/>
      <c r="E226" s="266"/>
      <c r="F226" s="266"/>
      <c r="G226" s="108"/>
      <c r="H226" s="282"/>
      <c r="I226" s="282"/>
      <c r="J226" s="282"/>
    </row>
    <row r="227" spans="1:10" s="304" customFormat="1" ht="51" x14ac:dyDescent="0.25">
      <c r="A227" s="67">
        <v>2.1</v>
      </c>
      <c r="B227" s="37" t="s">
        <v>212</v>
      </c>
      <c r="C227" s="36" t="s">
        <v>28</v>
      </c>
      <c r="D227" s="171">
        <v>0</v>
      </c>
      <c r="E227" s="171">
        <v>0</v>
      </c>
      <c r="F227" s="171">
        <v>2</v>
      </c>
      <c r="G227" s="98"/>
      <c r="H227" s="115">
        <f>G227*D227</f>
        <v>0</v>
      </c>
      <c r="I227" s="115">
        <f>G227*E227</f>
        <v>0</v>
      </c>
      <c r="J227" s="115">
        <f>G227*F227</f>
        <v>0</v>
      </c>
    </row>
    <row r="228" spans="1:10" s="285" customFormat="1" ht="20.100000000000001" customHeight="1" x14ac:dyDescent="0.25">
      <c r="A228" s="18"/>
      <c r="B228" s="85" t="s">
        <v>953</v>
      </c>
      <c r="C228" s="63"/>
      <c r="D228" s="190"/>
      <c r="E228" s="190"/>
      <c r="F228" s="190"/>
      <c r="G228" s="101"/>
      <c r="H228" s="216"/>
      <c r="I228" s="216"/>
      <c r="J228" s="217"/>
    </row>
    <row r="229" spans="1:10" s="285" customFormat="1" ht="51" x14ac:dyDescent="0.25">
      <c r="A229" s="67">
        <v>2.2000000000000002</v>
      </c>
      <c r="B229" s="37" t="s">
        <v>211</v>
      </c>
      <c r="C229" s="36" t="s">
        <v>28</v>
      </c>
      <c r="D229" s="171">
        <v>0</v>
      </c>
      <c r="E229" s="171">
        <v>0</v>
      </c>
      <c r="F229" s="171">
        <v>3</v>
      </c>
      <c r="G229" s="98"/>
      <c r="H229" s="115">
        <f>G229*D229</f>
        <v>0</v>
      </c>
      <c r="I229" s="115">
        <f>G229*E229</f>
        <v>0</v>
      </c>
      <c r="J229" s="115">
        <f>G229*F229</f>
        <v>0</v>
      </c>
    </row>
    <row r="230" spans="1:10" s="285" customFormat="1" ht="20.100000000000001" customHeight="1" x14ac:dyDescent="0.25">
      <c r="A230" s="73"/>
      <c r="B230" s="85" t="s">
        <v>953</v>
      </c>
      <c r="C230" s="63"/>
      <c r="D230" s="190"/>
      <c r="E230" s="190"/>
      <c r="F230" s="190"/>
      <c r="G230" s="101"/>
      <c r="H230" s="216"/>
      <c r="I230" s="216"/>
      <c r="J230" s="217"/>
    </row>
    <row r="231" spans="1:10" ht="30" customHeight="1" x14ac:dyDescent="0.25">
      <c r="A231" s="67">
        <v>2.2999999999999998</v>
      </c>
      <c r="B231" s="37" t="s">
        <v>210</v>
      </c>
      <c r="C231" s="36" t="s">
        <v>28</v>
      </c>
      <c r="D231" s="171">
        <v>0</v>
      </c>
      <c r="E231" s="171">
        <v>10</v>
      </c>
      <c r="F231" s="171">
        <v>0</v>
      </c>
      <c r="G231" s="98"/>
      <c r="H231" s="115">
        <f>G231*D231</f>
        <v>0</v>
      </c>
      <c r="I231" s="115">
        <f>G231*E231</f>
        <v>0</v>
      </c>
      <c r="J231" s="115">
        <f>G231*F231</f>
        <v>0</v>
      </c>
    </row>
    <row r="232" spans="1:10" s="285" customFormat="1" ht="20.100000000000001" customHeight="1" x14ac:dyDescent="0.25">
      <c r="A232" s="73"/>
      <c r="B232" s="85" t="s">
        <v>953</v>
      </c>
      <c r="C232" s="63"/>
      <c r="D232" s="190"/>
      <c r="E232" s="190"/>
      <c r="F232" s="190"/>
      <c r="G232" s="101"/>
      <c r="H232" s="216"/>
      <c r="I232" s="216"/>
      <c r="J232" s="217"/>
    </row>
    <row r="233" spans="1:10" s="304" customFormat="1" ht="38.25" x14ac:dyDescent="0.25">
      <c r="A233" s="67">
        <v>2.4</v>
      </c>
      <c r="B233" s="37" t="s">
        <v>209</v>
      </c>
      <c r="C233" s="36" t="s">
        <v>28</v>
      </c>
      <c r="D233" s="171">
        <v>2</v>
      </c>
      <c r="E233" s="171">
        <v>0</v>
      </c>
      <c r="F233" s="171">
        <v>0</v>
      </c>
      <c r="G233" s="98"/>
      <c r="H233" s="115">
        <f>G233*D233</f>
        <v>0</v>
      </c>
      <c r="I233" s="115">
        <f>G233*E233</f>
        <v>0</v>
      </c>
      <c r="J233" s="115">
        <f>G233*F233</f>
        <v>0</v>
      </c>
    </row>
    <row r="234" spans="1:10" s="285" customFormat="1" ht="20.100000000000001" customHeight="1" x14ac:dyDescent="0.25">
      <c r="A234" s="18"/>
      <c r="B234" s="85" t="s">
        <v>953</v>
      </c>
      <c r="C234" s="63"/>
      <c r="D234" s="276"/>
      <c r="E234" s="276"/>
      <c r="F234" s="276"/>
      <c r="G234" s="101"/>
      <c r="H234" s="216"/>
      <c r="I234" s="216"/>
      <c r="J234" s="217"/>
    </row>
    <row r="235" spans="1:10" s="285" customFormat="1" ht="20.100000000000001" customHeight="1" x14ac:dyDescent="0.25">
      <c r="A235" s="269"/>
      <c r="B235" s="286"/>
      <c r="C235" s="188"/>
      <c r="D235" s="276"/>
      <c r="E235" s="276"/>
      <c r="F235" s="276"/>
      <c r="G235" s="101"/>
      <c r="H235" s="216"/>
      <c r="I235" s="216"/>
      <c r="J235" s="217"/>
    </row>
    <row r="236" spans="1:10" s="285" customFormat="1" ht="35.1" customHeight="1" x14ac:dyDescent="0.25">
      <c r="A236" s="270"/>
      <c r="B236" s="192" t="s">
        <v>208</v>
      </c>
      <c r="C236" s="193"/>
      <c r="D236" s="308"/>
      <c r="E236" s="309"/>
      <c r="F236" s="310"/>
      <c r="G236" s="111"/>
      <c r="H236" s="109">
        <f>SUM(H227:H235)</f>
        <v>0</v>
      </c>
      <c r="I236" s="109">
        <f>SUM(I227:I235)</f>
        <v>0</v>
      </c>
      <c r="J236" s="109">
        <f>SUM(J227:J235)</f>
        <v>0</v>
      </c>
    </row>
    <row r="237" spans="1:10" s="285" customFormat="1" ht="20.100000000000001" customHeight="1" x14ac:dyDescent="0.25">
      <c r="A237" s="311"/>
      <c r="B237" s="312"/>
      <c r="C237" s="313"/>
      <c r="D237" s="314"/>
      <c r="E237" s="314"/>
      <c r="F237" s="314"/>
      <c r="G237" s="116"/>
      <c r="H237" s="317"/>
      <c r="I237" s="317"/>
      <c r="J237" s="317"/>
    </row>
    <row r="238" spans="1:10" s="285" customFormat="1" ht="20.100000000000001" customHeight="1" x14ac:dyDescent="0.25">
      <c r="A238" s="315"/>
      <c r="B238" s="284"/>
      <c r="C238" s="305"/>
      <c r="D238" s="316"/>
      <c r="E238" s="316"/>
      <c r="F238" s="316"/>
      <c r="G238" s="117"/>
      <c r="H238" s="318"/>
      <c r="I238" s="318"/>
      <c r="J238" s="318"/>
    </row>
    <row r="239" spans="1:10" s="304" customFormat="1" ht="18" customHeight="1" x14ac:dyDescent="0.25">
      <c r="A239" s="315"/>
      <c r="B239" s="284"/>
      <c r="C239" s="305"/>
      <c r="D239" s="316"/>
      <c r="E239" s="316"/>
      <c r="F239" s="316"/>
      <c r="G239" s="117"/>
      <c r="H239" s="318"/>
      <c r="I239" s="318"/>
      <c r="J239" s="318"/>
    </row>
    <row r="240" spans="1:10" s="285" customFormat="1" ht="20.100000000000001" customHeight="1" x14ac:dyDescent="0.25">
      <c r="A240" s="315"/>
      <c r="B240" s="284"/>
      <c r="C240" s="305"/>
      <c r="D240" s="316"/>
      <c r="E240" s="316"/>
      <c r="F240" s="316"/>
      <c r="G240" s="117"/>
      <c r="H240" s="318"/>
      <c r="I240" s="318"/>
      <c r="J240" s="318"/>
    </row>
    <row r="241" spans="1:10" s="285" customFormat="1" ht="20.100000000000001" customHeight="1" x14ac:dyDescent="0.25">
      <c r="A241" s="315"/>
      <c r="B241" s="284"/>
      <c r="C241" s="305"/>
      <c r="D241" s="316"/>
      <c r="E241" s="316"/>
      <c r="F241" s="316"/>
      <c r="G241" s="117"/>
      <c r="H241" s="318"/>
      <c r="I241" s="318"/>
      <c r="J241" s="318"/>
    </row>
    <row r="242" spans="1:10" s="285" customFormat="1" ht="20.100000000000001" customHeight="1" x14ac:dyDescent="0.25">
      <c r="A242" s="315"/>
      <c r="B242" s="284"/>
      <c r="C242" s="305"/>
      <c r="D242" s="316"/>
      <c r="E242" s="316"/>
      <c r="F242" s="316"/>
      <c r="G242" s="117"/>
      <c r="H242" s="318"/>
      <c r="I242" s="318"/>
      <c r="J242" s="318"/>
    </row>
    <row r="243" spans="1:10" s="304" customFormat="1" ht="18" customHeight="1" x14ac:dyDescent="0.25">
      <c r="A243" s="315"/>
      <c r="B243" s="284"/>
      <c r="C243" s="305"/>
      <c r="D243" s="316"/>
      <c r="E243" s="316"/>
      <c r="F243" s="316"/>
      <c r="G243" s="117"/>
      <c r="H243" s="318"/>
      <c r="I243" s="318"/>
      <c r="J243" s="318"/>
    </row>
    <row r="244" spans="1:10" s="285" customFormat="1" ht="20.100000000000001" customHeight="1" x14ac:dyDescent="0.25">
      <c r="A244" s="315"/>
      <c r="B244" s="284"/>
      <c r="C244" s="305"/>
      <c r="D244" s="316"/>
      <c r="E244" s="316"/>
      <c r="F244" s="316"/>
      <c r="G244" s="117"/>
      <c r="H244" s="318"/>
      <c r="I244" s="318"/>
      <c r="J244" s="318"/>
    </row>
    <row r="245" spans="1:10" s="304" customFormat="1" ht="18" customHeight="1" x14ac:dyDescent="0.25">
      <c r="A245" s="315"/>
      <c r="B245" s="284"/>
      <c r="C245" s="305"/>
      <c r="D245" s="316"/>
      <c r="E245" s="316"/>
      <c r="F245" s="316"/>
      <c r="G245" s="117"/>
      <c r="H245" s="318"/>
      <c r="I245" s="318"/>
      <c r="J245" s="318"/>
    </row>
    <row r="246" spans="1:10" s="285" customFormat="1" ht="20.100000000000001" customHeight="1" x14ac:dyDescent="0.25">
      <c r="A246" s="315"/>
      <c r="B246" s="284"/>
      <c r="C246" s="305"/>
      <c r="D246" s="316"/>
      <c r="E246" s="316"/>
      <c r="F246" s="316"/>
      <c r="G246" s="117"/>
      <c r="H246" s="318"/>
      <c r="I246" s="318"/>
      <c r="J246" s="318"/>
    </row>
    <row r="247" spans="1:10" s="285" customFormat="1" ht="20.100000000000001" customHeight="1" x14ac:dyDescent="0.25">
      <c r="A247" s="315"/>
      <c r="B247" s="284"/>
      <c r="C247" s="305"/>
      <c r="D247" s="316"/>
      <c r="E247" s="316"/>
      <c r="F247" s="316"/>
      <c r="G247" s="117"/>
      <c r="H247" s="318"/>
      <c r="I247" s="318"/>
      <c r="J247" s="318"/>
    </row>
    <row r="248" spans="1:10" s="285" customFormat="1" ht="20.100000000000001" customHeight="1" x14ac:dyDescent="0.25">
      <c r="A248" s="315"/>
      <c r="B248" s="284"/>
      <c r="C248" s="305"/>
      <c r="D248" s="316"/>
      <c r="E248" s="316"/>
      <c r="F248" s="316"/>
      <c r="G248" s="117"/>
      <c r="H248" s="318"/>
      <c r="I248" s="318"/>
      <c r="J248" s="318"/>
    </row>
    <row r="249" spans="1:10" s="304" customFormat="1" ht="18" customHeight="1" x14ac:dyDescent="0.25">
      <c r="A249" s="315"/>
      <c r="B249" s="284"/>
      <c r="C249" s="305"/>
      <c r="D249" s="316"/>
      <c r="E249" s="316"/>
      <c r="F249" s="316"/>
      <c r="G249" s="117"/>
      <c r="H249" s="318"/>
      <c r="I249" s="318"/>
      <c r="J249" s="318"/>
    </row>
    <row r="250" spans="1:10" s="285" customFormat="1" ht="20.100000000000001" customHeight="1" x14ac:dyDescent="0.25">
      <c r="A250" s="315"/>
      <c r="B250" s="284"/>
      <c r="C250" s="305"/>
      <c r="D250" s="316"/>
      <c r="E250" s="316"/>
      <c r="F250" s="316"/>
      <c r="G250" s="117"/>
      <c r="H250" s="318"/>
      <c r="I250" s="318"/>
      <c r="J250" s="318"/>
    </row>
    <row r="251" spans="1:10" s="285" customFormat="1" ht="20.100000000000001" customHeight="1" x14ac:dyDescent="0.25">
      <c r="A251" s="315"/>
      <c r="B251" s="284"/>
      <c r="C251" s="305"/>
      <c r="D251" s="316"/>
      <c r="E251" s="316"/>
      <c r="F251" s="316"/>
      <c r="G251" s="117"/>
      <c r="H251" s="318"/>
      <c r="I251" s="318"/>
      <c r="J251" s="318"/>
    </row>
    <row r="252" spans="1:10" s="285" customFormat="1" ht="20.100000000000001" customHeight="1" x14ac:dyDescent="0.25">
      <c r="A252" s="315"/>
      <c r="B252" s="284"/>
      <c r="C252" s="305"/>
      <c r="D252" s="316"/>
      <c r="E252" s="316"/>
      <c r="F252" s="316"/>
      <c r="G252" s="117"/>
      <c r="H252" s="318"/>
      <c r="I252" s="318"/>
      <c r="J252" s="318"/>
    </row>
    <row r="253" spans="1:10" s="304" customFormat="1" ht="18" customHeight="1" x14ac:dyDescent="0.25">
      <c r="A253" s="315"/>
      <c r="B253" s="284"/>
      <c r="C253" s="305"/>
      <c r="D253" s="316"/>
      <c r="E253" s="316"/>
      <c r="F253" s="316"/>
      <c r="G253" s="117"/>
      <c r="H253" s="318"/>
      <c r="I253" s="318"/>
      <c r="J253" s="318"/>
    </row>
    <row r="254" spans="1:10" s="285" customFormat="1" ht="20.100000000000001" customHeight="1" x14ac:dyDescent="0.25">
      <c r="A254" s="315"/>
      <c r="B254" s="284"/>
      <c r="C254" s="305"/>
      <c r="D254" s="316"/>
      <c r="E254" s="316"/>
      <c r="F254" s="316"/>
      <c r="G254" s="117"/>
      <c r="H254" s="318"/>
      <c r="I254" s="318"/>
      <c r="J254" s="318"/>
    </row>
    <row r="255" spans="1:10" s="285" customFormat="1" ht="20.100000000000001" customHeight="1" x14ac:dyDescent="0.25">
      <c r="A255" s="315"/>
      <c r="B255" s="284"/>
      <c r="C255" s="305"/>
      <c r="D255" s="316"/>
      <c r="E255" s="316"/>
      <c r="F255" s="316"/>
      <c r="G255" s="117"/>
      <c r="H255" s="318"/>
      <c r="I255" s="318"/>
      <c r="J255" s="318"/>
    </row>
    <row r="256" spans="1:10" s="285" customFormat="1" ht="20.100000000000001" customHeight="1" x14ac:dyDescent="0.25">
      <c r="A256" s="315"/>
      <c r="B256" s="284"/>
      <c r="C256" s="305"/>
      <c r="D256" s="316"/>
      <c r="E256" s="316"/>
      <c r="F256" s="316"/>
      <c r="G256" s="117"/>
      <c r="H256" s="318"/>
      <c r="I256" s="318"/>
      <c r="J256" s="318"/>
    </row>
    <row r="257" spans="1:10" s="304" customFormat="1" ht="18" customHeight="1" x14ac:dyDescent="0.25">
      <c r="A257" s="315"/>
      <c r="B257" s="284"/>
      <c r="C257" s="305"/>
      <c r="D257" s="316"/>
      <c r="E257" s="316"/>
      <c r="F257" s="316"/>
      <c r="G257" s="117"/>
      <c r="H257" s="318"/>
      <c r="I257" s="318"/>
      <c r="J257" s="318"/>
    </row>
    <row r="258" spans="1:10" s="285" customFormat="1" ht="20.100000000000001" customHeight="1" x14ac:dyDescent="0.25">
      <c r="A258" s="315"/>
      <c r="B258" s="284"/>
      <c r="C258" s="305"/>
      <c r="D258" s="316"/>
      <c r="E258" s="316"/>
      <c r="F258" s="316"/>
      <c r="G258" s="117"/>
      <c r="H258" s="318"/>
      <c r="I258" s="318"/>
      <c r="J258" s="318"/>
    </row>
    <row r="259" spans="1:10" s="285" customFormat="1" ht="20.100000000000001" customHeight="1" x14ac:dyDescent="0.25">
      <c r="A259" s="315"/>
      <c r="B259" s="284"/>
      <c r="C259" s="305"/>
      <c r="D259" s="316"/>
      <c r="E259" s="316"/>
      <c r="F259" s="316"/>
      <c r="G259" s="117"/>
      <c r="H259" s="318"/>
      <c r="I259" s="318"/>
      <c r="J259" s="318"/>
    </row>
    <row r="260" spans="1:10" s="285" customFormat="1" ht="20.100000000000001" customHeight="1" x14ac:dyDescent="0.25">
      <c r="A260" s="315"/>
      <c r="B260" s="284"/>
      <c r="C260" s="305"/>
      <c r="D260" s="316"/>
      <c r="E260" s="316"/>
      <c r="F260" s="316"/>
      <c r="G260" s="117"/>
      <c r="H260" s="318"/>
      <c r="I260" s="318"/>
      <c r="J260" s="318"/>
    </row>
    <row r="261" spans="1:10" s="304" customFormat="1" ht="18" customHeight="1" x14ac:dyDescent="0.25">
      <c r="A261" s="315"/>
      <c r="B261" s="284"/>
      <c r="C261" s="305"/>
      <c r="D261" s="316"/>
      <c r="E261" s="316"/>
      <c r="F261" s="316"/>
      <c r="G261" s="117"/>
      <c r="H261" s="318"/>
      <c r="I261" s="318"/>
      <c r="J261" s="318"/>
    </row>
    <row r="262" spans="1:10" s="285" customFormat="1" ht="20.100000000000001" customHeight="1" x14ac:dyDescent="0.25">
      <c r="A262" s="315"/>
      <c r="B262" s="284"/>
      <c r="C262" s="305"/>
      <c r="D262" s="316"/>
      <c r="E262" s="316"/>
      <c r="F262" s="316"/>
      <c r="G262" s="117"/>
      <c r="H262" s="318"/>
      <c r="I262" s="318"/>
      <c r="J262" s="318"/>
    </row>
    <row r="263" spans="1:10" s="285" customFormat="1" ht="20.100000000000001" customHeight="1" x14ac:dyDescent="0.25">
      <c r="A263" s="315"/>
      <c r="B263" s="284"/>
      <c r="C263" s="305"/>
      <c r="D263" s="316"/>
      <c r="E263" s="316"/>
      <c r="F263" s="316"/>
      <c r="G263" s="117"/>
      <c r="H263" s="318"/>
      <c r="I263" s="318"/>
      <c r="J263" s="318"/>
    </row>
    <row r="264" spans="1:10" s="285" customFormat="1" ht="20.100000000000001" customHeight="1" x14ac:dyDescent="0.25">
      <c r="A264" s="315"/>
      <c r="B264" s="284"/>
      <c r="C264" s="305"/>
      <c r="D264" s="316"/>
      <c r="E264" s="316"/>
      <c r="F264" s="316"/>
      <c r="G264" s="117"/>
      <c r="H264" s="318"/>
      <c r="I264" s="318"/>
      <c r="J264" s="318"/>
    </row>
    <row r="265" spans="1:10" s="285" customFormat="1" ht="12" customHeight="1" x14ac:dyDescent="0.25">
      <c r="A265" s="315"/>
      <c r="B265" s="284"/>
      <c r="C265" s="305"/>
      <c r="D265" s="316"/>
      <c r="E265" s="316"/>
      <c r="F265" s="316"/>
      <c r="G265" s="117"/>
      <c r="H265" s="318"/>
      <c r="I265" s="318"/>
      <c r="J265" s="318"/>
    </row>
    <row r="266" spans="1:10" s="285" customFormat="1" ht="30" customHeight="1" x14ac:dyDescent="0.25">
      <c r="A266" s="315"/>
      <c r="B266" s="284"/>
      <c r="C266" s="305"/>
      <c r="D266" s="316"/>
      <c r="E266" s="316"/>
      <c r="F266" s="316"/>
      <c r="G266" s="117"/>
      <c r="H266" s="318"/>
      <c r="I266" s="318"/>
      <c r="J266" s="318"/>
    </row>
    <row r="267" spans="1:10" s="285" customFormat="1" ht="30" customHeight="1" x14ac:dyDescent="0.25">
      <c r="A267" s="315"/>
      <c r="B267" s="284"/>
      <c r="C267" s="305"/>
      <c r="D267" s="316"/>
      <c r="E267" s="316"/>
      <c r="F267" s="316"/>
      <c r="G267" s="117"/>
      <c r="H267" s="318"/>
      <c r="I267" s="318"/>
      <c r="J267" s="318"/>
    </row>
    <row r="270" spans="1:10" ht="32.25" customHeight="1" x14ac:dyDescent="0.25"/>
    <row r="272" spans="1:10" s="285" customFormat="1" ht="12" customHeight="1" x14ac:dyDescent="0.25">
      <c r="A272" s="315"/>
      <c r="B272" s="284"/>
      <c r="C272" s="305"/>
      <c r="D272" s="316"/>
      <c r="E272" s="316"/>
      <c r="F272" s="316"/>
      <c r="G272" s="117"/>
      <c r="H272" s="318"/>
      <c r="I272" s="318"/>
      <c r="J272" s="318"/>
    </row>
    <row r="273" spans="1:10" s="285" customFormat="1" ht="30" customHeight="1" x14ac:dyDescent="0.25">
      <c r="A273" s="315"/>
      <c r="B273" s="284"/>
      <c r="C273" s="305"/>
      <c r="D273" s="316"/>
      <c r="E273" s="316"/>
      <c r="F273" s="316"/>
      <c r="G273" s="117"/>
      <c r="H273" s="318"/>
      <c r="I273" s="318"/>
      <c r="J273" s="318"/>
    </row>
  </sheetData>
  <sheetProtection algorithmName="SHA-512" hashValue="O+AgTHg49RitqQiT2KY0rRvqPCva/cxX1kRmRzSmOkYuqfyMmY+zW23oAORhjVzhAXyuyHXX1g3GBprHkVYWDQ==" saltValue="QMBQQInT3T0KZG+CUTbLaw==" spinCount="100000" sheet="1" objects="1" scenarios="1"/>
  <mergeCells count="6">
    <mergeCell ref="H1:J1"/>
    <mergeCell ref="A1:A2"/>
    <mergeCell ref="B1:B2"/>
    <mergeCell ref="C1:C2"/>
    <mergeCell ref="D1:F1"/>
    <mergeCell ref="G1:G2"/>
  </mergeCells>
  <pageMargins left="0.39" right="0.26" top="0.56999999999999995" bottom="0.45" header="0.3" footer="0.17"/>
  <pageSetup paperSize="9" orientation="landscape" r:id="rId1"/>
  <headerFooter alignWithMargins="0">
    <oddHeader>&amp;L&amp;"Times New Roman,Regular"&amp;10Rehabilitation of Grand Saray&amp;R&amp;"Times New Roman,Regular"&amp;10Package 4 - BOQ and LUP</oddHeader>
    <oddFooter>&amp;L&amp;"Times New Roman,Regular"&amp;10A.CHEHAB architects and engineers</oddFooter>
  </headerFooter>
  <rowBreaks count="12" manualBreakCount="12">
    <brk id="14" max="9" man="1"/>
    <brk id="35" max="16383" man="1"/>
    <brk id="46" max="9" man="1"/>
    <brk id="59" max="9" man="1"/>
    <brk id="80" max="9" man="1"/>
    <brk id="93" max="9" man="1"/>
    <brk id="112" max="9" man="1"/>
    <brk id="136" max="9" man="1"/>
    <brk id="155" max="9" man="1"/>
    <brk id="178" max="16383" man="1"/>
    <brk id="202" max="9" man="1"/>
    <brk id="225" max="9"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showZeros="0" view="pageBreakPreview" zoomScale="110" zoomScaleNormal="100" zoomScaleSheetLayoutView="110" workbookViewId="0">
      <selection activeCell="D6" sqref="D6"/>
    </sheetView>
  </sheetViews>
  <sheetFormatPr defaultColWidth="8.85546875" defaultRowHeight="12.75" x14ac:dyDescent="0.2"/>
  <cols>
    <col min="1" max="1" width="8.7109375" style="283" customWidth="1"/>
    <col min="2" max="2" width="52.7109375" style="283" customWidth="1"/>
    <col min="3" max="3" width="4.7109375" style="290" bestFit="1" customWidth="1"/>
    <col min="4" max="4" width="9.28515625" style="336" customWidth="1"/>
    <col min="5" max="5" width="9.7109375" style="122" customWidth="1"/>
    <col min="6" max="6" width="10.7109375" style="291" customWidth="1"/>
    <col min="7" max="16384" width="8.85546875" style="283"/>
  </cols>
  <sheetData>
    <row r="1" spans="1:6" ht="30" customHeight="1" x14ac:dyDescent="0.2">
      <c r="A1" s="319" t="s">
        <v>2</v>
      </c>
      <c r="B1" s="320" t="s">
        <v>3</v>
      </c>
      <c r="C1" s="155" t="s">
        <v>4</v>
      </c>
      <c r="D1" s="297" t="s">
        <v>42</v>
      </c>
      <c r="E1" s="118" t="s">
        <v>5</v>
      </c>
      <c r="F1" s="118" t="s">
        <v>43</v>
      </c>
    </row>
    <row r="2" spans="1:6" s="284" customFormat="1" ht="30" customHeight="1" x14ac:dyDescent="0.25">
      <c r="A2" s="321" t="s">
        <v>365</v>
      </c>
      <c r="B2" s="322" t="s">
        <v>738</v>
      </c>
      <c r="C2" s="161"/>
      <c r="D2" s="323"/>
      <c r="E2" s="119"/>
      <c r="F2" s="119"/>
    </row>
    <row r="3" spans="1:6" s="325" customFormat="1" ht="51" x14ac:dyDescent="0.25">
      <c r="A3" s="69">
        <v>3.1</v>
      </c>
      <c r="B3" s="34" t="s">
        <v>327</v>
      </c>
      <c r="C3" s="46" t="s">
        <v>328</v>
      </c>
      <c r="D3" s="324">
        <v>1</v>
      </c>
      <c r="E3" s="98"/>
      <c r="F3" s="115">
        <f>D3*E3</f>
        <v>0</v>
      </c>
    </row>
    <row r="4" spans="1:6" s="327" customFormat="1" ht="20.100000000000001" customHeight="1" x14ac:dyDescent="0.25">
      <c r="A4" s="127"/>
      <c r="B4" s="128" t="s">
        <v>953</v>
      </c>
      <c r="C4" s="129"/>
      <c r="D4" s="326"/>
      <c r="E4" s="101"/>
      <c r="F4" s="217"/>
    </row>
    <row r="5" spans="1:6" s="304" customFormat="1" ht="18" customHeight="1" x14ac:dyDescent="0.25">
      <c r="A5" s="69">
        <v>3.2</v>
      </c>
      <c r="B5" s="58" t="s">
        <v>318</v>
      </c>
      <c r="C5" s="57"/>
      <c r="D5" s="328"/>
      <c r="E5" s="109"/>
      <c r="F5" s="109"/>
    </row>
    <row r="6" spans="1:6" s="325" customFormat="1" ht="51" x14ac:dyDescent="0.25">
      <c r="A6" s="65" t="s">
        <v>119</v>
      </c>
      <c r="B6" s="64" t="s">
        <v>973</v>
      </c>
      <c r="C6" s="46" t="s">
        <v>28</v>
      </c>
      <c r="D6" s="329">
        <v>3</v>
      </c>
      <c r="E6" s="98"/>
      <c r="F6" s="115">
        <f t="shared" ref="F6:F18" si="0">D6*E6</f>
        <v>0</v>
      </c>
    </row>
    <row r="7" spans="1:6" s="327" customFormat="1" ht="20.100000000000001" customHeight="1" x14ac:dyDescent="0.25">
      <c r="A7" s="127"/>
      <c r="B7" s="128" t="s">
        <v>953</v>
      </c>
      <c r="C7" s="129"/>
      <c r="D7" s="326"/>
      <c r="E7" s="101"/>
      <c r="F7" s="217"/>
    </row>
    <row r="8" spans="1:6" s="325" customFormat="1" ht="51" x14ac:dyDescent="0.25">
      <c r="A8" s="65" t="s">
        <v>120</v>
      </c>
      <c r="B8" s="64" t="s">
        <v>974</v>
      </c>
      <c r="C8" s="46" t="s">
        <v>28</v>
      </c>
      <c r="D8" s="329">
        <v>13</v>
      </c>
      <c r="E8" s="98"/>
      <c r="F8" s="115">
        <f t="shared" si="0"/>
        <v>0</v>
      </c>
    </row>
    <row r="9" spans="1:6" s="327" customFormat="1" ht="20.100000000000001" customHeight="1" x14ac:dyDescent="0.25">
      <c r="A9" s="127"/>
      <c r="B9" s="128" t="s">
        <v>953</v>
      </c>
      <c r="C9" s="129"/>
      <c r="D9" s="326"/>
      <c r="E9" s="101"/>
      <c r="F9" s="217"/>
    </row>
    <row r="10" spans="1:6" s="327" customFormat="1" ht="46.5" customHeight="1" x14ac:dyDescent="0.25">
      <c r="A10" s="60" t="s">
        <v>179</v>
      </c>
      <c r="B10" s="59" t="s">
        <v>975</v>
      </c>
      <c r="C10" s="38" t="s">
        <v>28</v>
      </c>
      <c r="D10" s="330">
        <v>4</v>
      </c>
      <c r="E10" s="100"/>
      <c r="F10" s="109">
        <f t="shared" si="0"/>
        <v>0</v>
      </c>
    </row>
    <row r="11" spans="1:6" s="327" customFormat="1" ht="20.100000000000001" customHeight="1" x14ac:dyDescent="0.25">
      <c r="A11" s="127"/>
      <c r="B11" s="128" t="s">
        <v>953</v>
      </c>
      <c r="C11" s="129"/>
      <c r="D11" s="326"/>
      <c r="E11" s="101"/>
      <c r="F11" s="217"/>
    </row>
    <row r="12" spans="1:6" s="327" customFormat="1" ht="44.25" customHeight="1" x14ac:dyDescent="0.25">
      <c r="A12" s="60" t="s">
        <v>181</v>
      </c>
      <c r="B12" s="59" t="s">
        <v>976</v>
      </c>
      <c r="C12" s="38" t="s">
        <v>28</v>
      </c>
      <c r="D12" s="330">
        <v>3</v>
      </c>
      <c r="E12" s="100"/>
      <c r="F12" s="109">
        <f t="shared" si="0"/>
        <v>0</v>
      </c>
    </row>
    <row r="13" spans="1:6" s="327" customFormat="1" ht="20.100000000000001" customHeight="1" x14ac:dyDescent="0.25">
      <c r="A13" s="127"/>
      <c r="B13" s="128" t="s">
        <v>953</v>
      </c>
      <c r="C13" s="129"/>
      <c r="D13" s="326"/>
      <c r="E13" s="101"/>
      <c r="F13" s="217"/>
    </row>
    <row r="14" spans="1:6" s="325" customFormat="1" ht="30" customHeight="1" x14ac:dyDescent="0.25">
      <c r="A14" s="70">
        <v>3.3</v>
      </c>
      <c r="B14" s="54" t="s">
        <v>329</v>
      </c>
      <c r="C14" s="46" t="s">
        <v>28</v>
      </c>
      <c r="D14" s="329">
        <v>34</v>
      </c>
      <c r="E14" s="98"/>
      <c r="F14" s="115">
        <f t="shared" si="0"/>
        <v>0</v>
      </c>
    </row>
    <row r="15" spans="1:6" s="327" customFormat="1" ht="20.100000000000001" customHeight="1" x14ac:dyDescent="0.25">
      <c r="A15" s="127"/>
      <c r="B15" s="128" t="s">
        <v>953</v>
      </c>
      <c r="C15" s="129"/>
      <c r="D15" s="326"/>
      <c r="E15" s="101"/>
      <c r="F15" s="217"/>
    </row>
    <row r="16" spans="1:6" s="325" customFormat="1" ht="76.5" x14ac:dyDescent="0.25">
      <c r="A16" s="70">
        <v>3.4</v>
      </c>
      <c r="B16" s="54" t="s">
        <v>330</v>
      </c>
      <c r="C16" s="46" t="s">
        <v>196</v>
      </c>
      <c r="D16" s="329">
        <v>195</v>
      </c>
      <c r="E16" s="98"/>
      <c r="F16" s="115">
        <f t="shared" si="0"/>
        <v>0</v>
      </c>
    </row>
    <row r="17" spans="1:6" s="327" customFormat="1" ht="20.100000000000001" customHeight="1" x14ac:dyDescent="0.25">
      <c r="A17" s="127"/>
      <c r="B17" s="128" t="s">
        <v>953</v>
      </c>
      <c r="C17" s="129"/>
      <c r="D17" s="326"/>
      <c r="E17" s="101"/>
      <c r="F17" s="217"/>
    </row>
    <row r="18" spans="1:6" s="325" customFormat="1" ht="51" x14ac:dyDescent="0.25">
      <c r="A18" s="70">
        <v>3.5</v>
      </c>
      <c r="B18" s="62" t="s">
        <v>331</v>
      </c>
      <c r="C18" s="46" t="s">
        <v>28</v>
      </c>
      <c r="D18" s="329">
        <v>78</v>
      </c>
      <c r="E18" s="98"/>
      <c r="F18" s="115">
        <f t="shared" si="0"/>
        <v>0</v>
      </c>
    </row>
    <row r="19" spans="1:6" s="327" customFormat="1" ht="20.100000000000001" customHeight="1" x14ac:dyDescent="0.25">
      <c r="A19" s="127"/>
      <c r="B19" s="128" t="s">
        <v>953</v>
      </c>
      <c r="C19" s="129"/>
      <c r="D19" s="326"/>
      <c r="E19" s="101"/>
      <c r="F19" s="217"/>
    </row>
    <row r="20" spans="1:6" s="304" customFormat="1" ht="18" customHeight="1" x14ac:dyDescent="0.25">
      <c r="A20" s="70">
        <v>3.6</v>
      </c>
      <c r="B20" s="58" t="s">
        <v>332</v>
      </c>
      <c r="C20" s="57"/>
      <c r="D20" s="328"/>
      <c r="E20" s="109"/>
      <c r="F20" s="109"/>
    </row>
    <row r="21" spans="1:6" s="327" customFormat="1" ht="35.1" customHeight="1" x14ac:dyDescent="0.25">
      <c r="A21" s="60" t="s">
        <v>864</v>
      </c>
      <c r="B21" s="59" t="s">
        <v>333</v>
      </c>
      <c r="C21" s="38" t="s">
        <v>326</v>
      </c>
      <c r="D21" s="330">
        <v>1</v>
      </c>
      <c r="E21" s="100"/>
      <c r="F21" s="109">
        <f>D21*E21</f>
        <v>0</v>
      </c>
    </row>
    <row r="22" spans="1:6" s="327" customFormat="1" ht="20.100000000000001" customHeight="1" x14ac:dyDescent="0.25">
      <c r="A22" s="127"/>
      <c r="B22" s="128" t="s">
        <v>953</v>
      </c>
      <c r="C22" s="129"/>
      <c r="D22" s="326"/>
      <c r="E22" s="101"/>
      <c r="F22" s="217"/>
    </row>
    <row r="23" spans="1:6" s="327" customFormat="1" ht="35.1" customHeight="1" x14ac:dyDescent="0.25">
      <c r="A23" s="60" t="s">
        <v>865</v>
      </c>
      <c r="B23" s="59" t="s">
        <v>334</v>
      </c>
      <c r="C23" s="38" t="s">
        <v>326</v>
      </c>
      <c r="D23" s="330">
        <v>1</v>
      </c>
      <c r="E23" s="100"/>
      <c r="F23" s="109">
        <f>D23*E23</f>
        <v>0</v>
      </c>
    </row>
    <row r="24" spans="1:6" s="327" customFormat="1" ht="20.100000000000001" customHeight="1" x14ac:dyDescent="0.25">
      <c r="A24" s="127"/>
      <c r="B24" s="128" t="s">
        <v>953</v>
      </c>
      <c r="C24" s="129"/>
      <c r="D24" s="326"/>
      <c r="E24" s="101"/>
      <c r="F24" s="217"/>
    </row>
    <row r="25" spans="1:6" s="285" customFormat="1" ht="102" x14ac:dyDescent="0.25">
      <c r="A25" s="70">
        <v>3.7</v>
      </c>
      <c r="B25" s="11" t="s">
        <v>335</v>
      </c>
      <c r="C25" s="44"/>
      <c r="D25" s="308"/>
      <c r="E25" s="120"/>
      <c r="F25" s="109"/>
    </row>
    <row r="26" spans="1:6" s="327" customFormat="1" ht="24.95" customHeight="1" x14ac:dyDescent="0.25">
      <c r="A26" s="60" t="s">
        <v>866</v>
      </c>
      <c r="B26" s="59" t="s">
        <v>336</v>
      </c>
      <c r="C26" s="38" t="s">
        <v>326</v>
      </c>
      <c r="D26" s="330">
        <v>1</v>
      </c>
      <c r="E26" s="100"/>
      <c r="F26" s="109">
        <f>E26*D26</f>
        <v>0</v>
      </c>
    </row>
    <row r="27" spans="1:6" s="327" customFormat="1" ht="20.100000000000001" customHeight="1" x14ac:dyDescent="0.25">
      <c r="A27" s="127"/>
      <c r="B27" s="128" t="s">
        <v>953</v>
      </c>
      <c r="C27" s="129"/>
      <c r="D27" s="326"/>
      <c r="E27" s="101"/>
      <c r="F27" s="217"/>
    </row>
    <row r="28" spans="1:6" s="325" customFormat="1" ht="35.1" customHeight="1" x14ac:dyDescent="0.25">
      <c r="A28" s="61" t="s">
        <v>867</v>
      </c>
      <c r="B28" s="64" t="s">
        <v>337</v>
      </c>
      <c r="C28" s="46" t="s">
        <v>326</v>
      </c>
      <c r="D28" s="329">
        <v>1</v>
      </c>
      <c r="E28" s="98"/>
      <c r="F28" s="115">
        <f>E28*D28</f>
        <v>0</v>
      </c>
    </row>
    <row r="29" spans="1:6" s="327" customFormat="1" ht="20.100000000000001" customHeight="1" x14ac:dyDescent="0.25">
      <c r="A29" s="127"/>
      <c r="B29" s="128" t="s">
        <v>953</v>
      </c>
      <c r="C29" s="129"/>
      <c r="D29" s="326"/>
      <c r="E29" s="101"/>
      <c r="F29" s="217"/>
    </row>
    <row r="30" spans="1:6" s="304" customFormat="1" ht="18" customHeight="1" x14ac:dyDescent="0.25">
      <c r="A30" s="70">
        <v>3.8</v>
      </c>
      <c r="B30" s="58" t="s">
        <v>297</v>
      </c>
      <c r="C30" s="57"/>
      <c r="D30" s="328"/>
      <c r="E30" s="109"/>
      <c r="F30" s="109"/>
    </row>
    <row r="31" spans="1:6" s="327" customFormat="1" ht="24.95" customHeight="1" x14ac:dyDescent="0.25">
      <c r="A31" s="60" t="s">
        <v>868</v>
      </c>
      <c r="B31" s="59" t="s">
        <v>338</v>
      </c>
      <c r="C31" s="38" t="s">
        <v>28</v>
      </c>
      <c r="D31" s="330">
        <v>2</v>
      </c>
      <c r="E31" s="100"/>
      <c r="F31" s="109">
        <f>D31*E31</f>
        <v>0</v>
      </c>
    </row>
    <row r="32" spans="1:6" s="327" customFormat="1" ht="20.100000000000001" customHeight="1" x14ac:dyDescent="0.25">
      <c r="A32" s="127"/>
      <c r="B32" s="128" t="s">
        <v>953</v>
      </c>
      <c r="C32" s="129"/>
      <c r="D32" s="326"/>
      <c r="E32" s="101"/>
      <c r="F32" s="217"/>
    </row>
    <row r="33" spans="1:6" s="327" customFormat="1" ht="35.1" customHeight="1" x14ac:dyDescent="0.25">
      <c r="A33" s="60" t="s">
        <v>869</v>
      </c>
      <c r="B33" s="59" t="s">
        <v>339</v>
      </c>
      <c r="C33" s="38" t="s">
        <v>28</v>
      </c>
      <c r="D33" s="330">
        <v>2</v>
      </c>
      <c r="E33" s="100"/>
      <c r="F33" s="109">
        <f>D33*E33</f>
        <v>0</v>
      </c>
    </row>
    <row r="34" spans="1:6" s="327" customFormat="1" ht="20.100000000000001" customHeight="1" x14ac:dyDescent="0.25">
      <c r="A34" s="127"/>
      <c r="B34" s="128" t="s">
        <v>953</v>
      </c>
      <c r="C34" s="129"/>
      <c r="D34" s="326"/>
      <c r="E34" s="101"/>
      <c r="F34" s="217"/>
    </row>
    <row r="35" spans="1:6" ht="12" customHeight="1" x14ac:dyDescent="0.2">
      <c r="A35" s="331"/>
      <c r="B35" s="332"/>
      <c r="C35" s="188"/>
      <c r="D35" s="276"/>
      <c r="E35" s="101"/>
      <c r="F35" s="216"/>
    </row>
    <row r="36" spans="1:6" s="285" customFormat="1" ht="35.1" customHeight="1" x14ac:dyDescent="0.25">
      <c r="A36" s="230"/>
      <c r="B36" s="192" t="s">
        <v>340</v>
      </c>
      <c r="C36" s="193"/>
      <c r="D36" s="308"/>
      <c r="E36" s="121"/>
      <c r="F36" s="337">
        <f>SUM(F2:F35)</f>
        <v>0</v>
      </c>
    </row>
    <row r="37" spans="1:6" s="284" customFormat="1" ht="30" customHeight="1" x14ac:dyDescent="0.25">
      <c r="A37" s="321" t="s">
        <v>489</v>
      </c>
      <c r="B37" s="322" t="s">
        <v>954</v>
      </c>
      <c r="C37" s="161"/>
      <c r="D37" s="323"/>
      <c r="E37" s="119"/>
      <c r="F37" s="119"/>
    </row>
    <row r="38" spans="1:6" ht="120" customHeight="1" x14ac:dyDescent="0.2">
      <c r="A38" s="273">
        <v>4.0999999999999996</v>
      </c>
      <c r="B38" s="333" t="s">
        <v>955</v>
      </c>
      <c r="C38" s="179"/>
      <c r="D38" s="334"/>
      <c r="E38" s="100"/>
      <c r="F38" s="109"/>
    </row>
    <row r="39" spans="1:6" ht="24.95" customHeight="1" x14ac:dyDescent="0.2">
      <c r="A39" s="271" t="s">
        <v>956</v>
      </c>
      <c r="B39" s="335" t="s">
        <v>957</v>
      </c>
      <c r="C39" s="38" t="s">
        <v>346</v>
      </c>
      <c r="D39" s="330">
        <v>1</v>
      </c>
      <c r="E39" s="100"/>
      <c r="F39" s="338">
        <f>E39*D39</f>
        <v>0</v>
      </c>
    </row>
    <row r="40" spans="1:6" s="327" customFormat="1" ht="20.100000000000001" customHeight="1" x14ac:dyDescent="0.25">
      <c r="A40" s="127"/>
      <c r="B40" s="128" t="s">
        <v>953</v>
      </c>
      <c r="C40" s="129"/>
      <c r="D40" s="326"/>
      <c r="E40" s="101"/>
      <c r="F40" s="217"/>
    </row>
    <row r="41" spans="1:6" ht="12" customHeight="1" x14ac:dyDescent="0.2">
      <c r="A41" s="331"/>
      <c r="B41" s="332"/>
      <c r="C41" s="188"/>
      <c r="D41" s="276"/>
      <c r="E41" s="101"/>
      <c r="F41" s="216"/>
    </row>
    <row r="42" spans="1:6" s="285" customFormat="1" ht="35.1" customHeight="1" x14ac:dyDescent="0.25">
      <c r="A42" s="230"/>
      <c r="B42" s="192" t="s">
        <v>958</v>
      </c>
      <c r="C42" s="193"/>
      <c r="D42" s="308"/>
      <c r="E42" s="121"/>
      <c r="F42" s="337">
        <f>SUM(F38:F41)</f>
        <v>0</v>
      </c>
    </row>
  </sheetData>
  <sheetProtection algorithmName="SHA-512" hashValue="D4Z7OH3b4bT4feCsJXkCeInbvxT2xHTOP2Rzidthcff8Xwp40qugw+hmKgrcyh7E6/gkcC9x6wviojrRAdEQUw==" saltValue="WoSDRGrRnHctDDEOTyZs2Q==" spinCount="100000" sheet="1" objects="1" scenarios="1"/>
  <pageMargins left="0.39" right="0.26" top="0.56999999999999995" bottom="0.75" header="0.3" footer="0.3"/>
  <pageSetup paperSize="9" orientation="portrait" r:id="rId1"/>
  <headerFooter alignWithMargins="0">
    <oddHeader>&amp;L&amp;"Times New Roman,Regular"&amp;10Rehabilitation of Grand Saray&amp;R&amp;"Times New Roman,Regular"&amp;10Package 4 - BOQ and LUP</oddHeader>
    <oddFooter>&amp;L&amp;"Times New Roman,Regular"&amp;10A.CHEHAB architects and engineers</oddFooter>
  </headerFooter>
  <rowBreaks count="2" manualBreakCount="2">
    <brk id="24" max="5" man="1"/>
    <brk id="36"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2"/>
  <sheetViews>
    <sheetView showZeros="0" view="pageBreakPreview" zoomScaleNormal="100" zoomScaleSheetLayoutView="100" workbookViewId="0">
      <selection activeCell="G10" sqref="G10"/>
    </sheetView>
  </sheetViews>
  <sheetFormatPr defaultRowHeight="12.75" x14ac:dyDescent="0.2"/>
  <cols>
    <col min="1" max="1" width="7.7109375" style="283" customWidth="1"/>
    <col min="2" max="2" width="59.7109375" style="357" customWidth="1"/>
    <col min="3" max="3" width="4.5703125" style="290" customWidth="1"/>
    <col min="4" max="6" width="9.140625" style="336" customWidth="1"/>
    <col min="7" max="7" width="8.5703125" style="112" customWidth="1"/>
    <col min="8" max="10" width="10.42578125" style="291" customWidth="1"/>
    <col min="11" max="16384" width="9.140625" style="283"/>
  </cols>
  <sheetData>
    <row r="1" spans="1:10" ht="19.5" customHeight="1" x14ac:dyDescent="0.2">
      <c r="A1" s="220" t="s">
        <v>2</v>
      </c>
      <c r="B1" s="339" t="s">
        <v>3</v>
      </c>
      <c r="C1" s="147" t="s">
        <v>4</v>
      </c>
      <c r="D1" s="293" t="s">
        <v>18</v>
      </c>
      <c r="E1" s="294"/>
      <c r="F1" s="295"/>
      <c r="G1" s="143" t="s">
        <v>5</v>
      </c>
      <c r="H1" s="208" t="s">
        <v>19</v>
      </c>
      <c r="I1" s="209"/>
      <c r="J1" s="210"/>
    </row>
    <row r="2" spans="1:10" ht="19.5" customHeight="1" x14ac:dyDescent="0.2">
      <c r="A2" s="221"/>
      <c r="B2" s="340"/>
      <c r="C2" s="154"/>
      <c r="D2" s="297" t="s">
        <v>0</v>
      </c>
      <c r="E2" s="297" t="s">
        <v>34</v>
      </c>
      <c r="F2" s="297" t="s">
        <v>1</v>
      </c>
      <c r="G2" s="144"/>
      <c r="H2" s="118" t="s">
        <v>0</v>
      </c>
      <c r="I2" s="118" t="s">
        <v>53</v>
      </c>
      <c r="J2" s="118" t="s">
        <v>1</v>
      </c>
    </row>
    <row r="3" spans="1:10" s="151" customFormat="1" ht="20.100000000000001" customHeight="1" x14ac:dyDescent="0.2">
      <c r="A3" s="156"/>
      <c r="B3" s="157" t="s">
        <v>614</v>
      </c>
      <c r="C3" s="158"/>
      <c r="D3" s="158"/>
      <c r="E3" s="158"/>
      <c r="F3" s="158"/>
      <c r="G3" s="95"/>
      <c r="H3" s="211"/>
      <c r="I3" s="211"/>
      <c r="J3" s="211"/>
    </row>
    <row r="4" spans="1:10" ht="30" customHeight="1" x14ac:dyDescent="0.2">
      <c r="A4" s="223"/>
      <c r="B4" s="160" t="s">
        <v>344</v>
      </c>
      <c r="C4" s="161"/>
      <c r="D4" s="323"/>
      <c r="E4" s="323"/>
      <c r="F4" s="323"/>
      <c r="G4" s="96"/>
      <c r="H4" s="212"/>
      <c r="I4" s="212"/>
      <c r="J4" s="212"/>
    </row>
    <row r="5" spans="1:10" s="285" customFormat="1" ht="76.5" x14ac:dyDescent="0.25">
      <c r="A5" s="224" t="s">
        <v>6</v>
      </c>
      <c r="B5" s="225" t="s">
        <v>636</v>
      </c>
      <c r="C5" s="179"/>
      <c r="D5" s="181"/>
      <c r="E5" s="181"/>
      <c r="F5" s="181"/>
      <c r="G5" s="123"/>
      <c r="H5" s="109"/>
      <c r="I5" s="109"/>
      <c r="J5" s="109"/>
    </row>
    <row r="6" spans="1:10" ht="20.100000000000001" customHeight="1" x14ac:dyDescent="0.2">
      <c r="A6" s="271" t="s">
        <v>8</v>
      </c>
      <c r="B6" s="240" t="s">
        <v>345</v>
      </c>
      <c r="C6" s="341" t="s">
        <v>346</v>
      </c>
      <c r="D6" s="181">
        <v>572</v>
      </c>
      <c r="E6" s="181">
        <v>398</v>
      </c>
      <c r="F6" s="181">
        <v>792</v>
      </c>
      <c r="G6" s="100"/>
      <c r="H6" s="109">
        <f>G6*D6</f>
        <v>0</v>
      </c>
      <c r="I6" s="109">
        <f>G6*E6</f>
        <v>0</v>
      </c>
      <c r="J6" s="109">
        <f>G6*F6</f>
        <v>0</v>
      </c>
    </row>
    <row r="7" spans="1:10" ht="20.100000000000001" customHeight="1" x14ac:dyDescent="0.2">
      <c r="A7" s="271"/>
      <c r="B7" s="342" t="s">
        <v>953</v>
      </c>
      <c r="C7" s="343"/>
      <c r="D7" s="190"/>
      <c r="E7" s="190"/>
      <c r="F7" s="190"/>
      <c r="G7" s="101"/>
      <c r="H7" s="216"/>
      <c r="I7" s="216"/>
      <c r="J7" s="217"/>
    </row>
    <row r="8" spans="1:10" ht="20.100000000000001" customHeight="1" x14ac:dyDescent="0.2">
      <c r="A8" s="271" t="s">
        <v>10</v>
      </c>
      <c r="B8" s="240" t="s">
        <v>347</v>
      </c>
      <c r="C8" s="341" t="s">
        <v>346</v>
      </c>
      <c r="D8" s="181">
        <v>215</v>
      </c>
      <c r="E8" s="181">
        <v>88</v>
      </c>
      <c r="F8" s="181">
        <v>125</v>
      </c>
      <c r="G8" s="100"/>
      <c r="H8" s="109">
        <f>G8*D8</f>
        <v>0</v>
      </c>
      <c r="I8" s="109">
        <f>G8*E8</f>
        <v>0</v>
      </c>
      <c r="J8" s="109">
        <f t="shared" ref="J8:J30" si="0">G8*F8</f>
        <v>0</v>
      </c>
    </row>
    <row r="9" spans="1:10" ht="20.100000000000001" customHeight="1" x14ac:dyDescent="0.2">
      <c r="A9" s="271"/>
      <c r="B9" s="342" t="s">
        <v>953</v>
      </c>
      <c r="C9" s="343"/>
      <c r="D9" s="190"/>
      <c r="E9" s="190"/>
      <c r="F9" s="190"/>
      <c r="G9" s="101"/>
      <c r="H9" s="216"/>
      <c r="I9" s="216"/>
      <c r="J9" s="217"/>
    </row>
    <row r="10" spans="1:10" ht="20.100000000000001" customHeight="1" x14ac:dyDescent="0.2">
      <c r="A10" s="271" t="s">
        <v>11</v>
      </c>
      <c r="B10" s="240" t="s">
        <v>348</v>
      </c>
      <c r="C10" s="341" t="s">
        <v>346</v>
      </c>
      <c r="D10" s="181">
        <v>73</v>
      </c>
      <c r="E10" s="181">
        <v>44</v>
      </c>
      <c r="F10" s="181">
        <v>52</v>
      </c>
      <c r="G10" s="100"/>
      <c r="H10" s="109">
        <f>G10*D10</f>
        <v>0</v>
      </c>
      <c r="I10" s="109">
        <f>G10*E10</f>
        <v>0</v>
      </c>
      <c r="J10" s="109">
        <f t="shared" si="0"/>
        <v>0</v>
      </c>
    </row>
    <row r="11" spans="1:10" ht="20.100000000000001" customHeight="1" x14ac:dyDescent="0.2">
      <c r="A11" s="271"/>
      <c r="B11" s="342" t="s">
        <v>953</v>
      </c>
      <c r="C11" s="343"/>
      <c r="D11" s="190"/>
      <c r="E11" s="190"/>
      <c r="F11" s="190"/>
      <c r="G11" s="101"/>
      <c r="H11" s="216"/>
      <c r="I11" s="216"/>
      <c r="J11" s="217"/>
    </row>
    <row r="12" spans="1:10" ht="20.100000000000001" customHeight="1" x14ac:dyDescent="0.2">
      <c r="A12" s="271" t="s">
        <v>44</v>
      </c>
      <c r="B12" s="240" t="s">
        <v>349</v>
      </c>
      <c r="C12" s="341" t="s">
        <v>346</v>
      </c>
      <c r="D12" s="181">
        <v>35</v>
      </c>
      <c r="E12" s="181">
        <v>0</v>
      </c>
      <c r="F12" s="181">
        <v>0</v>
      </c>
      <c r="G12" s="100"/>
      <c r="H12" s="109">
        <f t="shared" ref="H12:H30" si="1">G12*D12</f>
        <v>0</v>
      </c>
      <c r="I12" s="109">
        <f t="shared" ref="I12:I30" si="2">G12*E12</f>
        <v>0</v>
      </c>
      <c r="J12" s="109">
        <f t="shared" si="0"/>
        <v>0</v>
      </c>
    </row>
    <row r="13" spans="1:10" ht="20.100000000000001" customHeight="1" x14ac:dyDescent="0.2">
      <c r="A13" s="271"/>
      <c r="B13" s="342" t="s">
        <v>953</v>
      </c>
      <c r="C13" s="343"/>
      <c r="D13" s="190"/>
      <c r="E13" s="190"/>
      <c r="F13" s="190"/>
      <c r="G13" s="101"/>
      <c r="H13" s="216"/>
      <c r="I13" s="216"/>
      <c r="J13" s="217"/>
    </row>
    <row r="14" spans="1:10" ht="20.100000000000001" customHeight="1" x14ac:dyDescent="0.2">
      <c r="A14" s="271" t="s">
        <v>45</v>
      </c>
      <c r="B14" s="240" t="s">
        <v>375</v>
      </c>
      <c r="C14" s="341" t="s">
        <v>346</v>
      </c>
      <c r="D14" s="181">
        <v>19</v>
      </c>
      <c r="E14" s="181">
        <v>19</v>
      </c>
      <c r="F14" s="181">
        <v>4</v>
      </c>
      <c r="G14" s="100"/>
      <c r="H14" s="109">
        <f t="shared" si="1"/>
        <v>0</v>
      </c>
      <c r="I14" s="109">
        <f t="shared" si="2"/>
        <v>0</v>
      </c>
      <c r="J14" s="109">
        <f t="shared" si="0"/>
        <v>0</v>
      </c>
    </row>
    <row r="15" spans="1:10" ht="20.100000000000001" customHeight="1" x14ac:dyDescent="0.2">
      <c r="A15" s="271"/>
      <c r="B15" s="342" t="s">
        <v>953</v>
      </c>
      <c r="C15" s="343"/>
      <c r="D15" s="190"/>
      <c r="E15" s="190"/>
      <c r="F15" s="190"/>
      <c r="G15" s="101"/>
      <c r="H15" s="216"/>
      <c r="I15" s="216"/>
      <c r="J15" s="217"/>
    </row>
    <row r="16" spans="1:10" ht="20.100000000000001" customHeight="1" x14ac:dyDescent="0.2">
      <c r="A16" s="271" t="s">
        <v>46</v>
      </c>
      <c r="B16" s="344" t="s">
        <v>376</v>
      </c>
      <c r="C16" s="341" t="s">
        <v>346</v>
      </c>
      <c r="D16" s="181">
        <v>27</v>
      </c>
      <c r="E16" s="181">
        <v>91</v>
      </c>
      <c r="F16" s="181">
        <v>264</v>
      </c>
      <c r="G16" s="100"/>
      <c r="H16" s="109">
        <f t="shared" si="1"/>
        <v>0</v>
      </c>
      <c r="I16" s="109">
        <f t="shared" si="2"/>
        <v>0</v>
      </c>
      <c r="J16" s="109">
        <f t="shared" si="0"/>
        <v>0</v>
      </c>
    </row>
    <row r="17" spans="1:10" ht="20.100000000000001" customHeight="1" x14ac:dyDescent="0.2">
      <c r="A17" s="271"/>
      <c r="B17" s="342" t="s">
        <v>953</v>
      </c>
      <c r="C17" s="343"/>
      <c r="D17" s="190"/>
      <c r="E17" s="190"/>
      <c r="F17" s="190"/>
      <c r="G17" s="101"/>
      <c r="H17" s="216"/>
      <c r="I17" s="216"/>
      <c r="J17" s="217"/>
    </row>
    <row r="18" spans="1:10" ht="20.100000000000001" customHeight="1" x14ac:dyDescent="0.2">
      <c r="A18" s="271" t="s">
        <v>47</v>
      </c>
      <c r="B18" s="344" t="s">
        <v>377</v>
      </c>
      <c r="C18" s="341" t="s">
        <v>346</v>
      </c>
      <c r="D18" s="181">
        <v>2</v>
      </c>
      <c r="E18" s="181">
        <v>0</v>
      </c>
      <c r="F18" s="181">
        <v>0</v>
      </c>
      <c r="G18" s="100"/>
      <c r="H18" s="109">
        <f t="shared" si="1"/>
        <v>0</v>
      </c>
      <c r="I18" s="109">
        <f t="shared" si="2"/>
        <v>0</v>
      </c>
      <c r="J18" s="109">
        <f t="shared" si="0"/>
        <v>0</v>
      </c>
    </row>
    <row r="19" spans="1:10" ht="20.100000000000001" customHeight="1" x14ac:dyDescent="0.2">
      <c r="A19" s="271"/>
      <c r="B19" s="342" t="s">
        <v>953</v>
      </c>
      <c r="C19" s="343"/>
      <c r="D19" s="190"/>
      <c r="E19" s="190"/>
      <c r="F19" s="190"/>
      <c r="G19" s="101"/>
      <c r="H19" s="216"/>
      <c r="I19" s="216"/>
      <c r="J19" s="217"/>
    </row>
    <row r="20" spans="1:10" ht="20.100000000000001" customHeight="1" x14ac:dyDescent="0.2">
      <c r="A20" s="271" t="s">
        <v>48</v>
      </c>
      <c r="B20" s="240" t="s">
        <v>378</v>
      </c>
      <c r="C20" s="341" t="s">
        <v>346</v>
      </c>
      <c r="D20" s="181">
        <v>26</v>
      </c>
      <c r="E20" s="181">
        <v>3</v>
      </c>
      <c r="F20" s="181">
        <v>17</v>
      </c>
      <c r="G20" s="100"/>
      <c r="H20" s="109">
        <f t="shared" si="1"/>
        <v>0</v>
      </c>
      <c r="I20" s="109">
        <f t="shared" si="2"/>
        <v>0</v>
      </c>
      <c r="J20" s="109">
        <f t="shared" si="0"/>
        <v>0</v>
      </c>
    </row>
    <row r="21" spans="1:10" ht="20.100000000000001" customHeight="1" x14ac:dyDescent="0.2">
      <c r="A21" s="271"/>
      <c r="B21" s="342" t="s">
        <v>953</v>
      </c>
      <c r="C21" s="343"/>
      <c r="D21" s="190"/>
      <c r="E21" s="190"/>
      <c r="F21" s="190"/>
      <c r="G21" s="101"/>
      <c r="H21" s="216"/>
      <c r="I21" s="216"/>
      <c r="J21" s="217"/>
    </row>
    <row r="22" spans="1:10" ht="20.100000000000001" customHeight="1" x14ac:dyDescent="0.2">
      <c r="A22" s="271" t="s">
        <v>49</v>
      </c>
      <c r="B22" s="240" t="s">
        <v>379</v>
      </c>
      <c r="C22" s="341" t="s">
        <v>346</v>
      </c>
      <c r="D22" s="181">
        <v>2</v>
      </c>
      <c r="E22" s="181">
        <v>0</v>
      </c>
      <c r="F22" s="181">
        <v>34</v>
      </c>
      <c r="G22" s="100"/>
      <c r="H22" s="109">
        <f t="shared" si="1"/>
        <v>0</v>
      </c>
      <c r="I22" s="109">
        <f t="shared" si="2"/>
        <v>0</v>
      </c>
      <c r="J22" s="109">
        <f t="shared" si="0"/>
        <v>0</v>
      </c>
    </row>
    <row r="23" spans="1:10" ht="20.100000000000001" customHeight="1" x14ac:dyDescent="0.2">
      <c r="A23" s="271"/>
      <c r="B23" s="342" t="s">
        <v>953</v>
      </c>
      <c r="C23" s="343"/>
      <c r="D23" s="190"/>
      <c r="E23" s="190"/>
      <c r="F23" s="190"/>
      <c r="G23" s="101"/>
      <c r="H23" s="216"/>
      <c r="I23" s="216"/>
      <c r="J23" s="217"/>
    </row>
    <row r="24" spans="1:10" ht="20.100000000000001" customHeight="1" x14ac:dyDescent="0.2">
      <c r="A24" s="271" t="s">
        <v>118</v>
      </c>
      <c r="B24" s="240" t="s">
        <v>380</v>
      </c>
      <c r="C24" s="341" t="s">
        <v>346</v>
      </c>
      <c r="D24" s="181">
        <v>2</v>
      </c>
      <c r="E24" s="181">
        <v>0</v>
      </c>
      <c r="F24" s="181">
        <v>0</v>
      </c>
      <c r="G24" s="100"/>
      <c r="H24" s="109">
        <f t="shared" si="1"/>
        <v>0</v>
      </c>
      <c r="I24" s="109">
        <f t="shared" si="2"/>
        <v>0</v>
      </c>
      <c r="J24" s="109">
        <f t="shared" si="0"/>
        <v>0</v>
      </c>
    </row>
    <row r="25" spans="1:10" ht="20.100000000000001" customHeight="1" x14ac:dyDescent="0.2">
      <c r="A25" s="271"/>
      <c r="B25" s="342" t="s">
        <v>953</v>
      </c>
      <c r="C25" s="343"/>
      <c r="D25" s="190"/>
      <c r="E25" s="190"/>
      <c r="F25" s="190"/>
      <c r="G25" s="101"/>
      <c r="H25" s="216"/>
      <c r="I25" s="216"/>
      <c r="J25" s="217"/>
    </row>
    <row r="26" spans="1:10" ht="20.100000000000001" customHeight="1" x14ac:dyDescent="0.2">
      <c r="A26" s="271" t="s">
        <v>121</v>
      </c>
      <c r="B26" s="240" t="s">
        <v>381</v>
      </c>
      <c r="C26" s="341" t="s">
        <v>346</v>
      </c>
      <c r="D26" s="181">
        <v>2</v>
      </c>
      <c r="E26" s="181">
        <v>0</v>
      </c>
      <c r="F26" s="181">
        <v>32</v>
      </c>
      <c r="G26" s="100"/>
      <c r="H26" s="109">
        <f t="shared" si="1"/>
        <v>0</v>
      </c>
      <c r="I26" s="109">
        <f t="shared" si="2"/>
        <v>0</v>
      </c>
      <c r="J26" s="109">
        <f t="shared" si="0"/>
        <v>0</v>
      </c>
    </row>
    <row r="27" spans="1:10" ht="20.100000000000001" customHeight="1" x14ac:dyDescent="0.2">
      <c r="A27" s="271"/>
      <c r="B27" s="342" t="s">
        <v>953</v>
      </c>
      <c r="C27" s="343"/>
      <c r="D27" s="190"/>
      <c r="E27" s="190"/>
      <c r="F27" s="190"/>
      <c r="G27" s="101"/>
      <c r="H27" s="216"/>
      <c r="I27" s="216"/>
      <c r="J27" s="217"/>
    </row>
    <row r="28" spans="1:10" ht="20.100000000000001" customHeight="1" x14ac:dyDescent="0.2">
      <c r="A28" s="271" t="s">
        <v>121</v>
      </c>
      <c r="B28" s="240" t="s">
        <v>382</v>
      </c>
      <c r="C28" s="341" t="s">
        <v>346</v>
      </c>
      <c r="D28" s="181">
        <v>0</v>
      </c>
      <c r="E28" s="181">
        <v>0</v>
      </c>
      <c r="F28" s="181">
        <v>8</v>
      </c>
      <c r="G28" s="100"/>
      <c r="H28" s="109">
        <f t="shared" si="1"/>
        <v>0</v>
      </c>
      <c r="I28" s="109">
        <f t="shared" si="2"/>
        <v>0</v>
      </c>
      <c r="J28" s="109">
        <f t="shared" si="0"/>
        <v>0</v>
      </c>
    </row>
    <row r="29" spans="1:10" ht="20.100000000000001" customHeight="1" x14ac:dyDescent="0.2">
      <c r="A29" s="271"/>
      <c r="B29" s="342" t="s">
        <v>953</v>
      </c>
      <c r="C29" s="343"/>
      <c r="D29" s="190"/>
      <c r="E29" s="190"/>
      <c r="F29" s="190"/>
      <c r="G29" s="101"/>
      <c r="H29" s="216"/>
      <c r="I29" s="216"/>
      <c r="J29" s="217"/>
    </row>
    <row r="30" spans="1:10" ht="20.100000000000001" customHeight="1" x14ac:dyDescent="0.2">
      <c r="A30" s="271" t="s">
        <v>122</v>
      </c>
      <c r="B30" s="240" t="s">
        <v>383</v>
      </c>
      <c r="C30" s="341" t="s">
        <v>346</v>
      </c>
      <c r="D30" s="181">
        <v>0</v>
      </c>
      <c r="E30" s="181">
        <v>0</v>
      </c>
      <c r="F30" s="181">
        <v>4</v>
      </c>
      <c r="G30" s="100"/>
      <c r="H30" s="109">
        <f t="shared" si="1"/>
        <v>0</v>
      </c>
      <c r="I30" s="109">
        <f t="shared" si="2"/>
        <v>0</v>
      </c>
      <c r="J30" s="109">
        <f t="shared" si="0"/>
        <v>0</v>
      </c>
    </row>
    <row r="31" spans="1:10" ht="20.100000000000001" customHeight="1" x14ac:dyDescent="0.2">
      <c r="A31" s="271"/>
      <c r="B31" s="342" t="s">
        <v>953</v>
      </c>
      <c r="C31" s="343"/>
      <c r="D31" s="190"/>
      <c r="E31" s="190"/>
      <c r="F31" s="190"/>
      <c r="G31" s="101"/>
      <c r="H31" s="216"/>
      <c r="I31" s="216"/>
      <c r="J31" s="217"/>
    </row>
    <row r="32" spans="1:10" ht="63.75" x14ac:dyDescent="0.2">
      <c r="A32" s="224" t="s">
        <v>350</v>
      </c>
      <c r="B32" s="238" t="s">
        <v>635</v>
      </c>
      <c r="C32" s="341"/>
      <c r="D32" s="181"/>
      <c r="E32" s="181"/>
      <c r="F32" s="181"/>
      <c r="G32" s="100"/>
      <c r="H32" s="109"/>
      <c r="I32" s="109"/>
      <c r="J32" s="109"/>
    </row>
    <row r="33" spans="1:10" ht="20.100000000000001" customHeight="1" x14ac:dyDescent="0.2">
      <c r="A33" s="271" t="s">
        <v>12</v>
      </c>
      <c r="B33" s="240" t="s">
        <v>351</v>
      </c>
      <c r="C33" s="341" t="s">
        <v>346</v>
      </c>
      <c r="D33" s="181">
        <v>93</v>
      </c>
      <c r="E33" s="181">
        <v>25</v>
      </c>
      <c r="F33" s="181">
        <v>18</v>
      </c>
      <c r="G33" s="100"/>
      <c r="H33" s="109">
        <f t="shared" ref="H33:H51" si="3">G33*D33</f>
        <v>0</v>
      </c>
      <c r="I33" s="109">
        <f t="shared" ref="I33:I51" si="4">G33*E33</f>
        <v>0</v>
      </c>
      <c r="J33" s="109">
        <f t="shared" ref="J33:J51" si="5">G33*F33</f>
        <v>0</v>
      </c>
    </row>
    <row r="34" spans="1:10" ht="20.100000000000001" customHeight="1" x14ac:dyDescent="0.2">
      <c r="A34" s="271"/>
      <c r="B34" s="342" t="s">
        <v>953</v>
      </c>
      <c r="C34" s="343"/>
      <c r="D34" s="190"/>
      <c r="E34" s="190"/>
      <c r="F34" s="190"/>
      <c r="G34" s="101"/>
      <c r="H34" s="216"/>
      <c r="I34" s="216"/>
      <c r="J34" s="217"/>
    </row>
    <row r="35" spans="1:10" ht="20.100000000000001" customHeight="1" x14ac:dyDescent="0.2">
      <c r="A35" s="271" t="s">
        <v>13</v>
      </c>
      <c r="B35" s="240" t="s">
        <v>384</v>
      </c>
      <c r="C35" s="341" t="s">
        <v>346</v>
      </c>
      <c r="D35" s="181">
        <v>99</v>
      </c>
      <c r="E35" s="181">
        <v>57</v>
      </c>
      <c r="F35" s="181">
        <v>0</v>
      </c>
      <c r="G35" s="100"/>
      <c r="H35" s="109">
        <f t="shared" si="3"/>
        <v>0</v>
      </c>
      <c r="I35" s="109">
        <f t="shared" si="4"/>
        <v>0</v>
      </c>
      <c r="J35" s="109">
        <f t="shared" si="5"/>
        <v>0</v>
      </c>
    </row>
    <row r="36" spans="1:10" ht="20.100000000000001" customHeight="1" x14ac:dyDescent="0.2">
      <c r="A36" s="271"/>
      <c r="B36" s="342" t="s">
        <v>953</v>
      </c>
      <c r="C36" s="343"/>
      <c r="D36" s="190"/>
      <c r="E36" s="190"/>
      <c r="F36" s="190"/>
      <c r="G36" s="101"/>
      <c r="H36" s="216"/>
      <c r="I36" s="216"/>
      <c r="J36" s="217"/>
    </row>
    <row r="37" spans="1:10" ht="20.100000000000001" customHeight="1" x14ac:dyDescent="0.2">
      <c r="A37" s="271" t="s">
        <v>14</v>
      </c>
      <c r="B37" s="240" t="s">
        <v>385</v>
      </c>
      <c r="C37" s="341" t="s">
        <v>346</v>
      </c>
      <c r="D37" s="181">
        <v>0</v>
      </c>
      <c r="E37" s="181">
        <v>0</v>
      </c>
      <c r="F37" s="181">
        <v>49</v>
      </c>
      <c r="G37" s="100"/>
      <c r="H37" s="109">
        <f t="shared" si="3"/>
        <v>0</v>
      </c>
      <c r="I37" s="109">
        <f t="shared" si="4"/>
        <v>0</v>
      </c>
      <c r="J37" s="109">
        <f t="shared" si="5"/>
        <v>0</v>
      </c>
    </row>
    <row r="38" spans="1:10" ht="20.100000000000001" customHeight="1" x14ac:dyDescent="0.2">
      <c r="A38" s="271"/>
      <c r="B38" s="342" t="s">
        <v>953</v>
      </c>
      <c r="C38" s="343"/>
      <c r="D38" s="190"/>
      <c r="E38" s="190"/>
      <c r="F38" s="190"/>
      <c r="G38" s="101"/>
      <c r="H38" s="216"/>
      <c r="I38" s="216"/>
      <c r="J38" s="217"/>
    </row>
    <row r="39" spans="1:10" ht="20.100000000000001" customHeight="1" x14ac:dyDescent="0.2">
      <c r="A39" s="271" t="s">
        <v>106</v>
      </c>
      <c r="B39" s="240" t="s">
        <v>386</v>
      </c>
      <c r="C39" s="341" t="s">
        <v>346</v>
      </c>
      <c r="D39" s="181">
        <v>92</v>
      </c>
      <c r="E39" s="181">
        <v>0</v>
      </c>
      <c r="F39" s="181">
        <v>0</v>
      </c>
      <c r="G39" s="100"/>
      <c r="H39" s="109">
        <f t="shared" si="3"/>
        <v>0</v>
      </c>
      <c r="I39" s="109">
        <f t="shared" si="4"/>
        <v>0</v>
      </c>
      <c r="J39" s="109">
        <f t="shared" si="5"/>
        <v>0</v>
      </c>
    </row>
    <row r="40" spans="1:10" ht="20.100000000000001" customHeight="1" x14ac:dyDescent="0.2">
      <c r="A40" s="271"/>
      <c r="B40" s="342" t="s">
        <v>953</v>
      </c>
      <c r="C40" s="343"/>
      <c r="D40" s="190"/>
      <c r="E40" s="190"/>
      <c r="F40" s="190"/>
      <c r="G40" s="101"/>
      <c r="H40" s="216"/>
      <c r="I40" s="216"/>
      <c r="J40" s="217"/>
    </row>
    <row r="41" spans="1:10" ht="20.100000000000001" customHeight="1" x14ac:dyDescent="0.2">
      <c r="A41" s="271" t="s">
        <v>355</v>
      </c>
      <c r="B41" s="240" t="s">
        <v>387</v>
      </c>
      <c r="C41" s="341" t="s">
        <v>346</v>
      </c>
      <c r="D41" s="181">
        <v>3</v>
      </c>
      <c r="E41" s="181">
        <v>0</v>
      </c>
      <c r="F41" s="181">
        <v>0</v>
      </c>
      <c r="G41" s="100"/>
      <c r="H41" s="109">
        <f t="shared" si="3"/>
        <v>0</v>
      </c>
      <c r="I41" s="109">
        <f t="shared" si="4"/>
        <v>0</v>
      </c>
      <c r="J41" s="109">
        <f t="shared" si="5"/>
        <v>0</v>
      </c>
    </row>
    <row r="42" spans="1:10" ht="20.100000000000001" customHeight="1" x14ac:dyDescent="0.2">
      <c r="A42" s="271"/>
      <c r="B42" s="342" t="s">
        <v>953</v>
      </c>
      <c r="C42" s="343"/>
      <c r="D42" s="190"/>
      <c r="E42" s="190"/>
      <c r="F42" s="190"/>
      <c r="G42" s="101"/>
      <c r="H42" s="216"/>
      <c r="I42" s="216"/>
      <c r="J42" s="217"/>
    </row>
    <row r="43" spans="1:10" ht="20.100000000000001" customHeight="1" x14ac:dyDescent="0.2">
      <c r="A43" s="271" t="s">
        <v>357</v>
      </c>
      <c r="B43" s="240" t="s">
        <v>388</v>
      </c>
      <c r="C43" s="341" t="s">
        <v>346</v>
      </c>
      <c r="D43" s="181">
        <v>27</v>
      </c>
      <c r="E43" s="181">
        <v>0</v>
      </c>
      <c r="F43" s="181">
        <v>0</v>
      </c>
      <c r="G43" s="100"/>
      <c r="H43" s="109">
        <f t="shared" si="3"/>
        <v>0</v>
      </c>
      <c r="I43" s="109">
        <f t="shared" si="4"/>
        <v>0</v>
      </c>
      <c r="J43" s="109">
        <f t="shared" si="5"/>
        <v>0</v>
      </c>
    </row>
    <row r="44" spans="1:10" ht="20.100000000000001" customHeight="1" x14ac:dyDescent="0.2">
      <c r="A44" s="271"/>
      <c r="B44" s="342" t="s">
        <v>953</v>
      </c>
      <c r="C44" s="343"/>
      <c r="D44" s="190"/>
      <c r="E44" s="190"/>
      <c r="F44" s="190"/>
      <c r="G44" s="101"/>
      <c r="H44" s="216"/>
      <c r="I44" s="216"/>
      <c r="J44" s="217"/>
    </row>
    <row r="45" spans="1:10" ht="20.100000000000001" customHeight="1" x14ac:dyDescent="0.2">
      <c r="A45" s="271" t="s">
        <v>359</v>
      </c>
      <c r="B45" s="240" t="s">
        <v>389</v>
      </c>
      <c r="C45" s="341" t="s">
        <v>346</v>
      </c>
      <c r="D45" s="181">
        <v>62</v>
      </c>
      <c r="E45" s="181">
        <v>18</v>
      </c>
      <c r="F45" s="181">
        <v>19</v>
      </c>
      <c r="G45" s="100"/>
      <c r="H45" s="109">
        <f t="shared" si="3"/>
        <v>0</v>
      </c>
      <c r="I45" s="109">
        <f t="shared" si="4"/>
        <v>0</v>
      </c>
      <c r="J45" s="109">
        <f t="shared" si="5"/>
        <v>0</v>
      </c>
    </row>
    <row r="46" spans="1:10" ht="20.100000000000001" customHeight="1" x14ac:dyDescent="0.2">
      <c r="A46" s="271"/>
      <c r="B46" s="342" t="s">
        <v>953</v>
      </c>
      <c r="C46" s="343"/>
      <c r="D46" s="190"/>
      <c r="E46" s="190"/>
      <c r="F46" s="190"/>
      <c r="G46" s="101"/>
      <c r="H46" s="216"/>
      <c r="I46" s="216"/>
      <c r="J46" s="217"/>
    </row>
    <row r="47" spans="1:10" ht="20.100000000000001" customHeight="1" x14ac:dyDescent="0.2">
      <c r="A47" s="271" t="s">
        <v>390</v>
      </c>
      <c r="B47" s="240" t="s">
        <v>391</v>
      </c>
      <c r="C47" s="272" t="s">
        <v>346</v>
      </c>
      <c r="D47" s="181">
        <v>0</v>
      </c>
      <c r="E47" s="181">
        <v>5</v>
      </c>
      <c r="F47" s="181">
        <v>0</v>
      </c>
      <c r="G47" s="100"/>
      <c r="H47" s="109">
        <f t="shared" si="3"/>
        <v>0</v>
      </c>
      <c r="I47" s="109">
        <f t="shared" si="4"/>
        <v>0</v>
      </c>
      <c r="J47" s="109">
        <f t="shared" si="5"/>
        <v>0</v>
      </c>
    </row>
    <row r="48" spans="1:10" ht="20.100000000000001" customHeight="1" x14ac:dyDescent="0.2">
      <c r="A48" s="271"/>
      <c r="B48" s="342" t="s">
        <v>953</v>
      </c>
      <c r="C48" s="343"/>
      <c r="D48" s="190"/>
      <c r="E48" s="190"/>
      <c r="F48" s="190"/>
      <c r="G48" s="101"/>
      <c r="H48" s="216"/>
      <c r="I48" s="216"/>
      <c r="J48" s="217"/>
    </row>
    <row r="49" spans="1:10" ht="20.100000000000001" customHeight="1" x14ac:dyDescent="0.2">
      <c r="A49" s="271" t="s">
        <v>392</v>
      </c>
      <c r="B49" s="240" t="s">
        <v>393</v>
      </c>
      <c r="C49" s="272" t="s">
        <v>346</v>
      </c>
      <c r="D49" s="181">
        <v>0</v>
      </c>
      <c r="E49" s="181">
        <v>2</v>
      </c>
      <c r="F49" s="181">
        <v>0</v>
      </c>
      <c r="G49" s="100"/>
      <c r="H49" s="109">
        <f t="shared" si="3"/>
        <v>0</v>
      </c>
      <c r="I49" s="109">
        <f t="shared" si="4"/>
        <v>0</v>
      </c>
      <c r="J49" s="109">
        <f t="shared" si="5"/>
        <v>0</v>
      </c>
    </row>
    <row r="50" spans="1:10" ht="20.100000000000001" customHeight="1" x14ac:dyDescent="0.2">
      <c r="A50" s="271"/>
      <c r="B50" s="342" t="s">
        <v>953</v>
      </c>
      <c r="C50" s="343"/>
      <c r="D50" s="190"/>
      <c r="E50" s="190"/>
      <c r="F50" s="190"/>
      <c r="G50" s="101"/>
      <c r="H50" s="216"/>
      <c r="I50" s="216"/>
      <c r="J50" s="217"/>
    </row>
    <row r="51" spans="1:10" ht="25.5" x14ac:dyDescent="0.2">
      <c r="A51" s="271" t="s">
        <v>394</v>
      </c>
      <c r="B51" s="240" t="s">
        <v>395</v>
      </c>
      <c r="C51" s="272" t="s">
        <v>346</v>
      </c>
      <c r="D51" s="181">
        <v>0</v>
      </c>
      <c r="E51" s="181">
        <v>3</v>
      </c>
      <c r="F51" s="181">
        <v>0</v>
      </c>
      <c r="G51" s="100"/>
      <c r="H51" s="109">
        <f t="shared" si="3"/>
        <v>0</v>
      </c>
      <c r="I51" s="109">
        <f t="shared" si="4"/>
        <v>0</v>
      </c>
      <c r="J51" s="109">
        <f t="shared" si="5"/>
        <v>0</v>
      </c>
    </row>
    <row r="52" spans="1:10" ht="20.100000000000001" customHeight="1" x14ac:dyDescent="0.2">
      <c r="A52" s="271"/>
      <c r="B52" s="342" t="s">
        <v>953</v>
      </c>
      <c r="C52" s="343"/>
      <c r="D52" s="190"/>
      <c r="E52" s="190"/>
      <c r="F52" s="190"/>
      <c r="G52" s="101"/>
      <c r="H52" s="216"/>
      <c r="I52" s="216"/>
      <c r="J52" s="217"/>
    </row>
    <row r="53" spans="1:10" ht="76.5" x14ac:dyDescent="0.2">
      <c r="A53" s="224" t="s">
        <v>361</v>
      </c>
      <c r="B53" s="254" t="s">
        <v>634</v>
      </c>
      <c r="C53" s="341"/>
      <c r="D53" s="181"/>
      <c r="E53" s="181"/>
      <c r="F53" s="181"/>
      <c r="G53" s="100"/>
      <c r="H53" s="109"/>
      <c r="I53" s="109"/>
      <c r="J53" s="109"/>
    </row>
    <row r="54" spans="1:10" ht="20.100000000000001" customHeight="1" x14ac:dyDescent="0.2">
      <c r="A54" s="271" t="s">
        <v>15</v>
      </c>
      <c r="B54" s="240" t="s">
        <v>362</v>
      </c>
      <c r="C54" s="341" t="s">
        <v>346</v>
      </c>
      <c r="D54" s="181">
        <v>347</v>
      </c>
      <c r="E54" s="181">
        <v>287</v>
      </c>
      <c r="F54" s="181">
        <v>438</v>
      </c>
      <c r="G54" s="100"/>
      <c r="H54" s="109">
        <f t="shared" ref="H54:H68" si="6">G54*D54</f>
        <v>0</v>
      </c>
      <c r="I54" s="109">
        <f t="shared" ref="I54:I68" si="7">G54*E54</f>
        <v>0</v>
      </c>
      <c r="J54" s="109">
        <f t="shared" ref="J54" si="8">G54*F54</f>
        <v>0</v>
      </c>
    </row>
    <row r="55" spans="1:10" ht="20.100000000000001" customHeight="1" x14ac:dyDescent="0.2">
      <c r="A55" s="271"/>
      <c r="B55" s="342" t="s">
        <v>953</v>
      </c>
      <c r="C55" s="343"/>
      <c r="D55" s="190"/>
      <c r="E55" s="190"/>
      <c r="F55" s="190"/>
      <c r="G55" s="101"/>
      <c r="H55" s="216"/>
      <c r="I55" s="216"/>
      <c r="J55" s="217"/>
    </row>
    <row r="56" spans="1:10" ht="20.100000000000001" customHeight="1" x14ac:dyDescent="0.2">
      <c r="A56" s="271" t="s">
        <v>16</v>
      </c>
      <c r="B56" s="240" t="s">
        <v>396</v>
      </c>
      <c r="C56" s="341" t="s">
        <v>346</v>
      </c>
      <c r="D56" s="181">
        <v>125</v>
      </c>
      <c r="E56" s="181">
        <v>58</v>
      </c>
      <c r="F56" s="181">
        <v>30</v>
      </c>
      <c r="G56" s="100"/>
      <c r="H56" s="109">
        <f t="shared" si="6"/>
        <v>0</v>
      </c>
      <c r="I56" s="109">
        <f t="shared" si="7"/>
        <v>0</v>
      </c>
      <c r="J56" s="109">
        <f>G56*F56</f>
        <v>0</v>
      </c>
    </row>
    <row r="57" spans="1:10" ht="20.100000000000001" customHeight="1" x14ac:dyDescent="0.2">
      <c r="A57" s="271"/>
      <c r="B57" s="342" t="s">
        <v>953</v>
      </c>
      <c r="C57" s="343"/>
      <c r="D57" s="190"/>
      <c r="E57" s="190"/>
      <c r="F57" s="190"/>
      <c r="G57" s="101"/>
      <c r="H57" s="216"/>
      <c r="I57" s="216"/>
      <c r="J57" s="217"/>
    </row>
    <row r="58" spans="1:10" ht="20.100000000000001" customHeight="1" x14ac:dyDescent="0.2">
      <c r="A58" s="271" t="s">
        <v>17</v>
      </c>
      <c r="B58" s="240" t="s">
        <v>397</v>
      </c>
      <c r="C58" s="341" t="s">
        <v>346</v>
      </c>
      <c r="D58" s="181">
        <v>4</v>
      </c>
      <c r="E58" s="181">
        <v>0</v>
      </c>
      <c r="F58" s="181">
        <v>0</v>
      </c>
      <c r="G58" s="100"/>
      <c r="H58" s="109">
        <f t="shared" si="6"/>
        <v>0</v>
      </c>
      <c r="I58" s="109">
        <f t="shared" si="7"/>
        <v>0</v>
      </c>
      <c r="J58" s="109">
        <f>G58*F58</f>
        <v>0</v>
      </c>
    </row>
    <row r="59" spans="1:10" ht="20.100000000000001" customHeight="1" x14ac:dyDescent="0.2">
      <c r="A59" s="271"/>
      <c r="B59" s="342" t="s">
        <v>953</v>
      </c>
      <c r="C59" s="343"/>
      <c r="D59" s="190"/>
      <c r="E59" s="190"/>
      <c r="F59" s="190"/>
      <c r="G59" s="101"/>
      <c r="H59" s="216"/>
      <c r="I59" s="216"/>
      <c r="J59" s="217"/>
    </row>
    <row r="60" spans="1:10" ht="20.100000000000001" customHeight="1" x14ac:dyDescent="0.2">
      <c r="A60" s="271" t="s">
        <v>105</v>
      </c>
      <c r="B60" s="240" t="s">
        <v>398</v>
      </c>
      <c r="C60" s="341" t="s">
        <v>346</v>
      </c>
      <c r="D60" s="181">
        <v>104</v>
      </c>
      <c r="E60" s="181">
        <v>53</v>
      </c>
      <c r="F60" s="181">
        <v>120</v>
      </c>
      <c r="G60" s="100"/>
      <c r="H60" s="109">
        <f t="shared" si="6"/>
        <v>0</v>
      </c>
      <c r="I60" s="109">
        <f t="shared" si="7"/>
        <v>0</v>
      </c>
      <c r="J60" s="109">
        <f>G60*F60</f>
        <v>0</v>
      </c>
    </row>
    <row r="61" spans="1:10" ht="20.100000000000001" customHeight="1" x14ac:dyDescent="0.2">
      <c r="A61" s="271"/>
      <c r="B61" s="342" t="s">
        <v>953</v>
      </c>
      <c r="C61" s="343"/>
      <c r="D61" s="190"/>
      <c r="E61" s="190"/>
      <c r="F61" s="190"/>
      <c r="G61" s="101"/>
      <c r="H61" s="216"/>
      <c r="I61" s="216"/>
      <c r="J61" s="217"/>
    </row>
    <row r="62" spans="1:10" ht="20.100000000000001" customHeight="1" x14ac:dyDescent="0.2">
      <c r="A62" s="271" t="s">
        <v>399</v>
      </c>
      <c r="B62" s="240" t="s">
        <v>400</v>
      </c>
      <c r="C62" s="341" t="s">
        <v>346</v>
      </c>
      <c r="D62" s="181">
        <v>43</v>
      </c>
      <c r="E62" s="181">
        <v>5</v>
      </c>
      <c r="F62" s="181">
        <v>44</v>
      </c>
      <c r="G62" s="100"/>
      <c r="H62" s="109">
        <f t="shared" si="6"/>
        <v>0</v>
      </c>
      <c r="I62" s="109">
        <f t="shared" si="7"/>
        <v>0</v>
      </c>
      <c r="J62" s="109">
        <f>G62*F62</f>
        <v>0</v>
      </c>
    </row>
    <row r="63" spans="1:10" ht="20.100000000000001" customHeight="1" x14ac:dyDescent="0.2">
      <c r="A63" s="271"/>
      <c r="B63" s="342" t="s">
        <v>953</v>
      </c>
      <c r="C63" s="343"/>
      <c r="D63" s="190"/>
      <c r="E63" s="190"/>
      <c r="F63" s="190"/>
      <c r="G63" s="101"/>
      <c r="H63" s="216"/>
      <c r="I63" s="216"/>
      <c r="J63" s="217"/>
    </row>
    <row r="64" spans="1:10" ht="20.100000000000001" customHeight="1" x14ac:dyDescent="0.2">
      <c r="A64" s="271" t="s">
        <v>401</v>
      </c>
      <c r="B64" s="240" t="s">
        <v>402</v>
      </c>
      <c r="C64" s="341" t="s">
        <v>346</v>
      </c>
      <c r="D64" s="181">
        <v>4</v>
      </c>
      <c r="E64" s="181">
        <v>0</v>
      </c>
      <c r="F64" s="181">
        <v>2</v>
      </c>
      <c r="G64" s="100"/>
      <c r="H64" s="109">
        <f t="shared" si="6"/>
        <v>0</v>
      </c>
      <c r="I64" s="109">
        <f t="shared" si="7"/>
        <v>0</v>
      </c>
      <c r="J64" s="109">
        <f>G64*F64</f>
        <v>0</v>
      </c>
    </row>
    <row r="65" spans="1:10" ht="20.100000000000001" customHeight="1" x14ac:dyDescent="0.2">
      <c r="A65" s="271"/>
      <c r="B65" s="342" t="s">
        <v>953</v>
      </c>
      <c r="C65" s="343"/>
      <c r="D65" s="190"/>
      <c r="E65" s="190"/>
      <c r="F65" s="190"/>
      <c r="G65" s="101"/>
      <c r="H65" s="216"/>
      <c r="I65" s="216"/>
      <c r="J65" s="217"/>
    </row>
    <row r="66" spans="1:10" ht="20.100000000000001" customHeight="1" x14ac:dyDescent="0.2">
      <c r="A66" s="271" t="s">
        <v>403</v>
      </c>
      <c r="B66" s="240" t="s">
        <v>363</v>
      </c>
      <c r="C66" s="341" t="s">
        <v>346</v>
      </c>
      <c r="D66" s="181">
        <v>2</v>
      </c>
      <c r="E66" s="181">
        <v>0</v>
      </c>
      <c r="F66" s="181">
        <v>0</v>
      </c>
      <c r="G66" s="100"/>
      <c r="H66" s="109">
        <f t="shared" si="6"/>
        <v>0</v>
      </c>
      <c r="I66" s="109">
        <f t="shared" si="7"/>
        <v>0</v>
      </c>
      <c r="J66" s="109">
        <f t="shared" ref="J66:J68" si="9">G66*F66</f>
        <v>0</v>
      </c>
    </row>
    <row r="67" spans="1:10" ht="20.100000000000001" customHeight="1" x14ac:dyDescent="0.2">
      <c r="A67" s="271"/>
      <c r="B67" s="342" t="s">
        <v>953</v>
      </c>
      <c r="C67" s="343"/>
      <c r="D67" s="190"/>
      <c r="E67" s="190"/>
      <c r="F67" s="190"/>
      <c r="G67" s="101"/>
      <c r="H67" s="216"/>
      <c r="I67" s="216"/>
      <c r="J67" s="217"/>
    </row>
    <row r="68" spans="1:10" ht="20.100000000000001" customHeight="1" x14ac:dyDescent="0.2">
      <c r="A68" s="271" t="s">
        <v>404</v>
      </c>
      <c r="B68" s="240" t="s">
        <v>405</v>
      </c>
      <c r="C68" s="341" t="s">
        <v>346</v>
      </c>
      <c r="D68" s="181">
        <v>2</v>
      </c>
      <c r="E68" s="181">
        <v>2</v>
      </c>
      <c r="F68" s="181">
        <v>2</v>
      </c>
      <c r="G68" s="100"/>
      <c r="H68" s="109">
        <f t="shared" si="6"/>
        <v>0</v>
      </c>
      <c r="I68" s="109">
        <f t="shared" si="7"/>
        <v>0</v>
      </c>
      <c r="J68" s="109">
        <f t="shared" si="9"/>
        <v>0</v>
      </c>
    </row>
    <row r="69" spans="1:10" ht="20.100000000000001" customHeight="1" x14ac:dyDescent="0.2">
      <c r="A69" s="271"/>
      <c r="B69" s="342" t="s">
        <v>953</v>
      </c>
      <c r="C69" s="343"/>
      <c r="D69" s="190"/>
      <c r="E69" s="190"/>
      <c r="F69" s="190"/>
      <c r="G69" s="101"/>
      <c r="H69" s="216"/>
      <c r="I69" s="216"/>
      <c r="J69" s="217"/>
    </row>
    <row r="70" spans="1:10" s="284" customFormat="1" ht="76.5" x14ac:dyDescent="0.25">
      <c r="A70" s="224" t="s">
        <v>406</v>
      </c>
      <c r="B70" s="254" t="s">
        <v>633</v>
      </c>
      <c r="C70" s="345"/>
      <c r="D70" s="171"/>
      <c r="E70" s="171"/>
      <c r="F70" s="171"/>
      <c r="G70" s="98"/>
      <c r="H70" s="115"/>
      <c r="I70" s="115"/>
      <c r="J70" s="115"/>
    </row>
    <row r="71" spans="1:10" ht="20.100000000000001" customHeight="1" x14ac:dyDescent="0.2">
      <c r="A71" s="271" t="s">
        <v>407</v>
      </c>
      <c r="B71" s="240" t="s">
        <v>408</v>
      </c>
      <c r="C71" s="341" t="s">
        <v>346</v>
      </c>
      <c r="D71" s="181">
        <v>0</v>
      </c>
      <c r="E71" s="181">
        <v>0</v>
      </c>
      <c r="F71" s="181">
        <v>2</v>
      </c>
      <c r="G71" s="100"/>
      <c r="H71" s="109">
        <f t="shared" ref="H71:H111" si="10">G71*D71</f>
        <v>0</v>
      </c>
      <c r="I71" s="109">
        <f t="shared" ref="I71:I111" si="11">G71*E71</f>
        <v>0</v>
      </c>
      <c r="J71" s="109">
        <f t="shared" ref="J71:J111" si="12">G71*F71</f>
        <v>0</v>
      </c>
    </row>
    <row r="72" spans="1:10" ht="20.100000000000001" customHeight="1" x14ac:dyDescent="0.2">
      <c r="A72" s="271"/>
      <c r="B72" s="342" t="s">
        <v>953</v>
      </c>
      <c r="C72" s="343"/>
      <c r="D72" s="190"/>
      <c r="E72" s="190"/>
      <c r="F72" s="190"/>
      <c r="G72" s="101"/>
      <c r="H72" s="216"/>
      <c r="I72" s="216"/>
      <c r="J72" s="217"/>
    </row>
    <row r="73" spans="1:10" ht="20.100000000000001" customHeight="1" x14ac:dyDescent="0.2">
      <c r="A73" s="271" t="s">
        <v>409</v>
      </c>
      <c r="B73" s="240" t="s">
        <v>410</v>
      </c>
      <c r="C73" s="341" t="s">
        <v>346</v>
      </c>
      <c r="D73" s="181">
        <v>10</v>
      </c>
      <c r="E73" s="181">
        <v>0</v>
      </c>
      <c r="F73" s="181">
        <v>3</v>
      </c>
      <c r="G73" s="100"/>
      <c r="H73" s="109">
        <f t="shared" si="10"/>
        <v>0</v>
      </c>
      <c r="I73" s="109">
        <f t="shared" si="11"/>
        <v>0</v>
      </c>
      <c r="J73" s="109">
        <f t="shared" si="12"/>
        <v>0</v>
      </c>
    </row>
    <row r="74" spans="1:10" ht="20.100000000000001" customHeight="1" x14ac:dyDescent="0.2">
      <c r="A74" s="271"/>
      <c r="B74" s="342" t="s">
        <v>953</v>
      </c>
      <c r="C74" s="343"/>
      <c r="D74" s="190"/>
      <c r="E74" s="190"/>
      <c r="F74" s="190"/>
      <c r="G74" s="101"/>
      <c r="H74" s="216"/>
      <c r="I74" s="216"/>
      <c r="J74" s="217"/>
    </row>
    <row r="75" spans="1:10" ht="20.100000000000001" customHeight="1" x14ac:dyDescent="0.2">
      <c r="A75" s="271" t="s">
        <v>411</v>
      </c>
      <c r="B75" s="240" t="s">
        <v>412</v>
      </c>
      <c r="C75" s="341" t="s">
        <v>346</v>
      </c>
      <c r="D75" s="181">
        <v>9</v>
      </c>
      <c r="E75" s="181">
        <v>2</v>
      </c>
      <c r="F75" s="181">
        <v>2</v>
      </c>
      <c r="G75" s="100"/>
      <c r="H75" s="109">
        <f t="shared" si="10"/>
        <v>0</v>
      </c>
      <c r="I75" s="109">
        <f t="shared" si="11"/>
        <v>0</v>
      </c>
      <c r="J75" s="109">
        <f t="shared" si="12"/>
        <v>0</v>
      </c>
    </row>
    <row r="76" spans="1:10" ht="20.100000000000001" customHeight="1" x14ac:dyDescent="0.2">
      <c r="A76" s="271"/>
      <c r="B76" s="342" t="s">
        <v>953</v>
      </c>
      <c r="C76" s="343"/>
      <c r="D76" s="190"/>
      <c r="E76" s="190"/>
      <c r="F76" s="190"/>
      <c r="G76" s="101"/>
      <c r="H76" s="216"/>
      <c r="I76" s="216"/>
      <c r="J76" s="217"/>
    </row>
    <row r="77" spans="1:10" ht="20.100000000000001" customHeight="1" x14ac:dyDescent="0.2">
      <c r="A77" s="271" t="s">
        <v>413</v>
      </c>
      <c r="B77" s="240" t="s">
        <v>414</v>
      </c>
      <c r="C77" s="341" t="s">
        <v>346</v>
      </c>
      <c r="D77" s="181">
        <v>7</v>
      </c>
      <c r="E77" s="181">
        <v>4</v>
      </c>
      <c r="F77" s="181">
        <v>3</v>
      </c>
      <c r="G77" s="100"/>
      <c r="H77" s="109">
        <f t="shared" si="10"/>
        <v>0</v>
      </c>
      <c r="I77" s="109">
        <f t="shared" si="11"/>
        <v>0</v>
      </c>
      <c r="J77" s="109">
        <f t="shared" si="12"/>
        <v>0</v>
      </c>
    </row>
    <row r="78" spans="1:10" ht="20.100000000000001" customHeight="1" x14ac:dyDescent="0.2">
      <c r="A78" s="271"/>
      <c r="B78" s="342" t="s">
        <v>953</v>
      </c>
      <c r="C78" s="343"/>
      <c r="D78" s="190"/>
      <c r="E78" s="190"/>
      <c r="F78" s="190"/>
      <c r="G78" s="101"/>
      <c r="H78" s="216"/>
      <c r="I78" s="216"/>
      <c r="J78" s="217"/>
    </row>
    <row r="79" spans="1:10" ht="20.100000000000001" customHeight="1" x14ac:dyDescent="0.2">
      <c r="A79" s="271" t="s">
        <v>415</v>
      </c>
      <c r="B79" s="240" t="s">
        <v>416</v>
      </c>
      <c r="C79" s="341" t="s">
        <v>346</v>
      </c>
      <c r="D79" s="181">
        <v>3</v>
      </c>
      <c r="E79" s="181">
        <v>2</v>
      </c>
      <c r="F79" s="181">
        <v>2</v>
      </c>
      <c r="G79" s="100"/>
      <c r="H79" s="109">
        <f t="shared" si="10"/>
        <v>0</v>
      </c>
      <c r="I79" s="109">
        <f t="shared" si="11"/>
        <v>0</v>
      </c>
      <c r="J79" s="109">
        <f t="shared" si="12"/>
        <v>0</v>
      </c>
    </row>
    <row r="80" spans="1:10" ht="20.100000000000001" customHeight="1" x14ac:dyDescent="0.2">
      <c r="A80" s="271"/>
      <c r="B80" s="342" t="s">
        <v>953</v>
      </c>
      <c r="C80" s="343"/>
      <c r="D80" s="190"/>
      <c r="E80" s="190"/>
      <c r="F80" s="190"/>
      <c r="G80" s="101"/>
      <c r="H80" s="216"/>
      <c r="I80" s="216"/>
      <c r="J80" s="217"/>
    </row>
    <row r="81" spans="1:10" ht="20.100000000000001" customHeight="1" x14ac:dyDescent="0.2">
      <c r="A81" s="271" t="s">
        <v>417</v>
      </c>
      <c r="B81" s="240" t="s">
        <v>418</v>
      </c>
      <c r="C81" s="341" t="s">
        <v>346</v>
      </c>
      <c r="D81" s="181">
        <v>4</v>
      </c>
      <c r="E81" s="181">
        <v>6</v>
      </c>
      <c r="F81" s="181">
        <v>6</v>
      </c>
      <c r="G81" s="100"/>
      <c r="H81" s="109">
        <f t="shared" si="10"/>
        <v>0</v>
      </c>
      <c r="I81" s="109">
        <f t="shared" si="11"/>
        <v>0</v>
      </c>
      <c r="J81" s="109">
        <f t="shared" si="12"/>
        <v>0</v>
      </c>
    </row>
    <row r="82" spans="1:10" ht="20.100000000000001" customHeight="1" x14ac:dyDescent="0.2">
      <c r="A82" s="271"/>
      <c r="B82" s="342" t="s">
        <v>953</v>
      </c>
      <c r="C82" s="343"/>
      <c r="D82" s="190"/>
      <c r="E82" s="190"/>
      <c r="F82" s="190"/>
      <c r="G82" s="101"/>
      <c r="H82" s="216"/>
      <c r="I82" s="216"/>
      <c r="J82" s="217"/>
    </row>
    <row r="83" spans="1:10" ht="20.100000000000001" customHeight="1" x14ac:dyDescent="0.2">
      <c r="A83" s="271" t="s">
        <v>419</v>
      </c>
      <c r="B83" s="240" t="s">
        <v>420</v>
      </c>
      <c r="C83" s="341" t="s">
        <v>346</v>
      </c>
      <c r="D83" s="181">
        <v>2</v>
      </c>
      <c r="E83" s="181">
        <v>0</v>
      </c>
      <c r="F83" s="181">
        <v>3</v>
      </c>
      <c r="G83" s="100"/>
      <c r="H83" s="109">
        <f t="shared" si="10"/>
        <v>0</v>
      </c>
      <c r="I83" s="109">
        <f t="shared" si="11"/>
        <v>0</v>
      </c>
      <c r="J83" s="109">
        <f t="shared" si="12"/>
        <v>0</v>
      </c>
    </row>
    <row r="84" spans="1:10" ht="20.100000000000001" customHeight="1" x14ac:dyDescent="0.2">
      <c r="A84" s="271"/>
      <c r="B84" s="342" t="s">
        <v>953</v>
      </c>
      <c r="C84" s="343"/>
      <c r="D84" s="190"/>
      <c r="E84" s="190"/>
      <c r="F84" s="190"/>
      <c r="G84" s="101"/>
      <c r="H84" s="216"/>
      <c r="I84" s="216"/>
      <c r="J84" s="217"/>
    </row>
    <row r="85" spans="1:10" ht="20.100000000000001" customHeight="1" x14ac:dyDescent="0.2">
      <c r="A85" s="271" t="s">
        <v>421</v>
      </c>
      <c r="B85" s="240" t="s">
        <v>422</v>
      </c>
      <c r="C85" s="341" t="s">
        <v>346</v>
      </c>
      <c r="D85" s="181">
        <v>10</v>
      </c>
      <c r="E85" s="181">
        <v>9</v>
      </c>
      <c r="F85" s="181">
        <v>8</v>
      </c>
      <c r="G85" s="100"/>
      <c r="H85" s="109">
        <f t="shared" si="10"/>
        <v>0</v>
      </c>
      <c r="I85" s="109">
        <f t="shared" si="11"/>
        <v>0</v>
      </c>
      <c r="J85" s="109">
        <f t="shared" si="12"/>
        <v>0</v>
      </c>
    </row>
    <row r="86" spans="1:10" ht="20.100000000000001" customHeight="1" x14ac:dyDescent="0.2">
      <c r="A86" s="271"/>
      <c r="B86" s="342" t="s">
        <v>953</v>
      </c>
      <c r="C86" s="343"/>
      <c r="D86" s="190"/>
      <c r="E86" s="190"/>
      <c r="F86" s="190"/>
      <c r="G86" s="101"/>
      <c r="H86" s="216"/>
      <c r="I86" s="216"/>
      <c r="J86" s="217"/>
    </row>
    <row r="87" spans="1:10" ht="20.100000000000001" customHeight="1" x14ac:dyDescent="0.2">
      <c r="A87" s="271" t="s">
        <v>423</v>
      </c>
      <c r="B87" s="240" t="s">
        <v>424</v>
      </c>
      <c r="C87" s="341" t="s">
        <v>346</v>
      </c>
      <c r="D87" s="181">
        <v>10</v>
      </c>
      <c r="E87" s="181">
        <v>6</v>
      </c>
      <c r="F87" s="181">
        <v>10</v>
      </c>
      <c r="G87" s="100"/>
      <c r="H87" s="109">
        <f t="shared" si="10"/>
        <v>0</v>
      </c>
      <c r="I87" s="109">
        <f t="shared" si="11"/>
        <v>0</v>
      </c>
      <c r="J87" s="109">
        <f t="shared" si="12"/>
        <v>0</v>
      </c>
    </row>
    <row r="88" spans="1:10" ht="20.100000000000001" customHeight="1" x14ac:dyDescent="0.2">
      <c r="A88" s="271"/>
      <c r="B88" s="342" t="s">
        <v>953</v>
      </c>
      <c r="C88" s="343"/>
      <c r="D88" s="190"/>
      <c r="E88" s="190"/>
      <c r="F88" s="190"/>
      <c r="G88" s="101"/>
      <c r="H88" s="216"/>
      <c r="I88" s="216"/>
      <c r="J88" s="217"/>
    </row>
    <row r="89" spans="1:10" ht="20.100000000000001" customHeight="1" x14ac:dyDescent="0.2">
      <c r="A89" s="271" t="s">
        <v>425</v>
      </c>
      <c r="B89" s="240" t="s">
        <v>426</v>
      </c>
      <c r="C89" s="341" t="s">
        <v>346</v>
      </c>
      <c r="D89" s="181">
        <v>2</v>
      </c>
      <c r="E89" s="181">
        <v>0</v>
      </c>
      <c r="F89" s="181">
        <v>0</v>
      </c>
      <c r="G89" s="100"/>
      <c r="H89" s="109">
        <f t="shared" si="10"/>
        <v>0</v>
      </c>
      <c r="I89" s="109">
        <f t="shared" si="11"/>
        <v>0</v>
      </c>
      <c r="J89" s="109">
        <f t="shared" si="12"/>
        <v>0</v>
      </c>
    </row>
    <row r="90" spans="1:10" ht="20.100000000000001" customHeight="1" x14ac:dyDescent="0.2">
      <c r="A90" s="271"/>
      <c r="B90" s="342" t="s">
        <v>953</v>
      </c>
      <c r="C90" s="343"/>
      <c r="D90" s="190"/>
      <c r="E90" s="190"/>
      <c r="F90" s="190"/>
      <c r="G90" s="101"/>
      <c r="H90" s="216"/>
      <c r="I90" s="216"/>
      <c r="J90" s="217"/>
    </row>
    <row r="91" spans="1:10" ht="20.100000000000001" customHeight="1" x14ac:dyDescent="0.2">
      <c r="A91" s="271" t="s">
        <v>427</v>
      </c>
      <c r="B91" s="240" t="s">
        <v>428</v>
      </c>
      <c r="C91" s="341" t="s">
        <v>346</v>
      </c>
      <c r="D91" s="181">
        <v>3</v>
      </c>
      <c r="E91" s="181">
        <v>0</v>
      </c>
      <c r="F91" s="181">
        <v>0</v>
      </c>
      <c r="G91" s="100"/>
      <c r="H91" s="109">
        <f t="shared" si="10"/>
        <v>0</v>
      </c>
      <c r="I91" s="109">
        <f t="shared" si="11"/>
        <v>0</v>
      </c>
      <c r="J91" s="109">
        <f t="shared" si="12"/>
        <v>0</v>
      </c>
    </row>
    <row r="92" spans="1:10" ht="20.100000000000001" customHeight="1" x14ac:dyDescent="0.2">
      <c r="A92" s="271"/>
      <c r="B92" s="342" t="s">
        <v>953</v>
      </c>
      <c r="C92" s="343"/>
      <c r="D92" s="190"/>
      <c r="E92" s="190"/>
      <c r="F92" s="190"/>
      <c r="G92" s="101"/>
      <c r="H92" s="216"/>
      <c r="I92" s="216"/>
      <c r="J92" s="217"/>
    </row>
    <row r="93" spans="1:10" ht="20.100000000000001" customHeight="1" x14ac:dyDescent="0.2">
      <c r="A93" s="271" t="s">
        <v>429</v>
      </c>
      <c r="B93" s="240" t="s">
        <v>430</v>
      </c>
      <c r="C93" s="341" t="s">
        <v>346</v>
      </c>
      <c r="D93" s="181">
        <v>0</v>
      </c>
      <c r="E93" s="181">
        <v>0</v>
      </c>
      <c r="F93" s="181">
        <v>3</v>
      </c>
      <c r="G93" s="100"/>
      <c r="H93" s="109">
        <f t="shared" si="10"/>
        <v>0</v>
      </c>
      <c r="I93" s="109">
        <f t="shared" si="11"/>
        <v>0</v>
      </c>
      <c r="J93" s="109">
        <f t="shared" si="12"/>
        <v>0</v>
      </c>
    </row>
    <row r="94" spans="1:10" ht="20.100000000000001" customHeight="1" x14ac:dyDescent="0.2">
      <c r="A94" s="271"/>
      <c r="B94" s="342" t="s">
        <v>953</v>
      </c>
      <c r="C94" s="343"/>
      <c r="D94" s="190"/>
      <c r="E94" s="190"/>
      <c r="F94" s="190"/>
      <c r="G94" s="101"/>
      <c r="H94" s="216"/>
      <c r="I94" s="216"/>
      <c r="J94" s="217"/>
    </row>
    <row r="95" spans="1:10" ht="20.100000000000001" customHeight="1" x14ac:dyDescent="0.2">
      <c r="A95" s="271" t="s">
        <v>431</v>
      </c>
      <c r="B95" s="240" t="s">
        <v>432</v>
      </c>
      <c r="C95" s="341" t="s">
        <v>346</v>
      </c>
      <c r="D95" s="181">
        <v>3</v>
      </c>
      <c r="E95" s="181">
        <v>0</v>
      </c>
      <c r="F95" s="181">
        <v>3</v>
      </c>
      <c r="G95" s="100"/>
      <c r="H95" s="109">
        <f t="shared" si="10"/>
        <v>0</v>
      </c>
      <c r="I95" s="109">
        <f t="shared" si="11"/>
        <v>0</v>
      </c>
      <c r="J95" s="109">
        <f t="shared" si="12"/>
        <v>0</v>
      </c>
    </row>
    <row r="96" spans="1:10" ht="20.100000000000001" customHeight="1" x14ac:dyDescent="0.2">
      <c r="A96" s="271"/>
      <c r="B96" s="342" t="s">
        <v>953</v>
      </c>
      <c r="C96" s="343"/>
      <c r="D96" s="190"/>
      <c r="E96" s="190"/>
      <c r="F96" s="190"/>
      <c r="G96" s="101"/>
      <c r="H96" s="216"/>
      <c r="I96" s="216"/>
      <c r="J96" s="217"/>
    </row>
    <row r="97" spans="1:10" ht="20.100000000000001" customHeight="1" x14ac:dyDescent="0.2">
      <c r="A97" s="271" t="s">
        <v>433</v>
      </c>
      <c r="B97" s="240" t="s">
        <v>434</v>
      </c>
      <c r="C97" s="341" t="s">
        <v>346</v>
      </c>
      <c r="D97" s="181">
        <v>3</v>
      </c>
      <c r="E97" s="181">
        <v>3</v>
      </c>
      <c r="F97" s="181">
        <v>0</v>
      </c>
      <c r="G97" s="100"/>
      <c r="H97" s="109">
        <f t="shared" si="10"/>
        <v>0</v>
      </c>
      <c r="I97" s="109">
        <f t="shared" si="11"/>
        <v>0</v>
      </c>
      <c r="J97" s="109">
        <f t="shared" si="12"/>
        <v>0</v>
      </c>
    </row>
    <row r="98" spans="1:10" ht="20.100000000000001" customHeight="1" x14ac:dyDescent="0.2">
      <c r="A98" s="271"/>
      <c r="B98" s="342" t="s">
        <v>953</v>
      </c>
      <c r="C98" s="343"/>
      <c r="D98" s="190"/>
      <c r="E98" s="190"/>
      <c r="F98" s="190"/>
      <c r="G98" s="101"/>
      <c r="H98" s="216"/>
      <c r="I98" s="216"/>
      <c r="J98" s="217"/>
    </row>
    <row r="99" spans="1:10" ht="20.100000000000001" customHeight="1" x14ac:dyDescent="0.2">
      <c r="A99" s="271" t="s">
        <v>435</v>
      </c>
      <c r="B99" s="240" t="s">
        <v>436</v>
      </c>
      <c r="C99" s="341" t="s">
        <v>346</v>
      </c>
      <c r="D99" s="181">
        <v>0</v>
      </c>
      <c r="E99" s="181">
        <v>0</v>
      </c>
      <c r="F99" s="181">
        <v>3</v>
      </c>
      <c r="G99" s="100"/>
      <c r="H99" s="109">
        <f t="shared" si="10"/>
        <v>0</v>
      </c>
      <c r="I99" s="109">
        <f t="shared" si="11"/>
        <v>0</v>
      </c>
      <c r="J99" s="109">
        <f t="shared" si="12"/>
        <v>0</v>
      </c>
    </row>
    <row r="100" spans="1:10" ht="20.100000000000001" customHeight="1" x14ac:dyDescent="0.2">
      <c r="A100" s="271"/>
      <c r="B100" s="342" t="s">
        <v>953</v>
      </c>
      <c r="C100" s="343"/>
      <c r="D100" s="190"/>
      <c r="E100" s="190"/>
      <c r="F100" s="190"/>
      <c r="G100" s="101"/>
      <c r="H100" s="216"/>
      <c r="I100" s="216"/>
      <c r="J100" s="217"/>
    </row>
    <row r="101" spans="1:10" ht="20.100000000000001" customHeight="1" x14ac:dyDescent="0.2">
      <c r="A101" s="271" t="s">
        <v>437</v>
      </c>
      <c r="B101" s="240" t="s">
        <v>438</v>
      </c>
      <c r="C101" s="341" t="s">
        <v>346</v>
      </c>
      <c r="D101" s="181">
        <v>0</v>
      </c>
      <c r="E101" s="181">
        <v>4</v>
      </c>
      <c r="F101" s="181">
        <v>0</v>
      </c>
      <c r="G101" s="100"/>
      <c r="H101" s="109">
        <f t="shared" si="10"/>
        <v>0</v>
      </c>
      <c r="I101" s="109">
        <f t="shared" si="11"/>
        <v>0</v>
      </c>
      <c r="J101" s="109">
        <f t="shared" si="12"/>
        <v>0</v>
      </c>
    </row>
    <row r="102" spans="1:10" ht="20.100000000000001" customHeight="1" x14ac:dyDescent="0.2">
      <c r="A102" s="271"/>
      <c r="B102" s="342" t="s">
        <v>953</v>
      </c>
      <c r="C102" s="343"/>
      <c r="D102" s="190"/>
      <c r="E102" s="190"/>
      <c r="F102" s="190"/>
      <c r="G102" s="101"/>
      <c r="H102" s="216"/>
      <c r="I102" s="216"/>
      <c r="J102" s="217"/>
    </row>
    <row r="103" spans="1:10" ht="20.100000000000001" customHeight="1" x14ac:dyDescent="0.2">
      <c r="A103" s="271" t="s">
        <v>439</v>
      </c>
      <c r="B103" s="240" t="s">
        <v>440</v>
      </c>
      <c r="C103" s="341" t="s">
        <v>346</v>
      </c>
      <c r="D103" s="181">
        <v>0</v>
      </c>
      <c r="E103" s="181">
        <v>0</v>
      </c>
      <c r="F103" s="181">
        <v>5</v>
      </c>
      <c r="G103" s="100"/>
      <c r="H103" s="109">
        <f t="shared" si="10"/>
        <v>0</v>
      </c>
      <c r="I103" s="109">
        <f t="shared" si="11"/>
        <v>0</v>
      </c>
      <c r="J103" s="109">
        <f t="shared" si="12"/>
        <v>0</v>
      </c>
    </row>
    <row r="104" spans="1:10" ht="20.100000000000001" customHeight="1" x14ac:dyDescent="0.2">
      <c r="A104" s="271"/>
      <c r="B104" s="342" t="s">
        <v>953</v>
      </c>
      <c r="C104" s="343"/>
      <c r="D104" s="190"/>
      <c r="E104" s="190"/>
      <c r="F104" s="190"/>
      <c r="G104" s="101"/>
      <c r="H104" s="216"/>
      <c r="I104" s="216"/>
      <c r="J104" s="217"/>
    </row>
    <row r="105" spans="1:10" ht="20.100000000000001" customHeight="1" x14ac:dyDescent="0.2">
      <c r="A105" s="271" t="s">
        <v>441</v>
      </c>
      <c r="B105" s="240" t="s">
        <v>442</v>
      </c>
      <c r="C105" s="341" t="s">
        <v>346</v>
      </c>
      <c r="D105" s="181">
        <v>3</v>
      </c>
      <c r="E105" s="181">
        <v>2</v>
      </c>
      <c r="F105" s="181">
        <v>0</v>
      </c>
      <c r="G105" s="100"/>
      <c r="H105" s="109">
        <f t="shared" si="10"/>
        <v>0</v>
      </c>
      <c r="I105" s="109">
        <f t="shared" si="11"/>
        <v>0</v>
      </c>
      <c r="J105" s="109">
        <f t="shared" si="12"/>
        <v>0</v>
      </c>
    </row>
    <row r="106" spans="1:10" ht="20.100000000000001" customHeight="1" x14ac:dyDescent="0.2">
      <c r="A106" s="271"/>
      <c r="B106" s="342" t="s">
        <v>953</v>
      </c>
      <c r="C106" s="343"/>
      <c r="D106" s="190"/>
      <c r="E106" s="190"/>
      <c r="F106" s="190"/>
      <c r="G106" s="101"/>
      <c r="H106" s="216"/>
      <c r="I106" s="216"/>
      <c r="J106" s="217"/>
    </row>
    <row r="107" spans="1:10" ht="20.100000000000001" customHeight="1" x14ac:dyDescent="0.2">
      <c r="A107" s="271" t="s">
        <v>443</v>
      </c>
      <c r="B107" s="240" t="s">
        <v>444</v>
      </c>
      <c r="C107" s="341" t="s">
        <v>346</v>
      </c>
      <c r="D107" s="181">
        <v>5</v>
      </c>
      <c r="E107" s="181">
        <v>4</v>
      </c>
      <c r="F107" s="181">
        <v>2</v>
      </c>
      <c r="G107" s="100"/>
      <c r="H107" s="109">
        <f t="shared" si="10"/>
        <v>0</v>
      </c>
      <c r="I107" s="109">
        <f t="shared" si="11"/>
        <v>0</v>
      </c>
      <c r="J107" s="109">
        <f t="shared" si="12"/>
        <v>0</v>
      </c>
    </row>
    <row r="108" spans="1:10" ht="20.100000000000001" customHeight="1" x14ac:dyDescent="0.2">
      <c r="A108" s="271"/>
      <c r="B108" s="342" t="s">
        <v>953</v>
      </c>
      <c r="C108" s="343"/>
      <c r="D108" s="190"/>
      <c r="E108" s="190"/>
      <c r="F108" s="190"/>
      <c r="G108" s="101"/>
      <c r="H108" s="216"/>
      <c r="I108" s="216"/>
      <c r="J108" s="217"/>
    </row>
    <row r="109" spans="1:10" ht="20.100000000000001" customHeight="1" x14ac:dyDescent="0.2">
      <c r="A109" s="271" t="s">
        <v>445</v>
      </c>
      <c r="B109" s="240" t="s">
        <v>446</v>
      </c>
      <c r="C109" s="341" t="s">
        <v>346</v>
      </c>
      <c r="D109" s="181">
        <v>0</v>
      </c>
      <c r="E109" s="181">
        <v>2</v>
      </c>
      <c r="F109" s="181">
        <v>2</v>
      </c>
      <c r="G109" s="100"/>
      <c r="H109" s="109">
        <f t="shared" si="10"/>
        <v>0</v>
      </c>
      <c r="I109" s="109">
        <f t="shared" si="11"/>
        <v>0</v>
      </c>
      <c r="J109" s="109">
        <f t="shared" si="12"/>
        <v>0</v>
      </c>
    </row>
    <row r="110" spans="1:10" ht="20.100000000000001" customHeight="1" x14ac:dyDescent="0.2">
      <c r="A110" s="271"/>
      <c r="B110" s="342" t="s">
        <v>953</v>
      </c>
      <c r="C110" s="343"/>
      <c r="D110" s="190"/>
      <c r="E110" s="190"/>
      <c r="F110" s="190"/>
      <c r="G110" s="101"/>
      <c r="H110" s="216"/>
      <c r="I110" s="216"/>
      <c r="J110" s="217"/>
    </row>
    <row r="111" spans="1:10" ht="20.100000000000001" customHeight="1" x14ac:dyDescent="0.2">
      <c r="A111" s="271" t="s">
        <v>447</v>
      </c>
      <c r="B111" s="240" t="s">
        <v>448</v>
      </c>
      <c r="C111" s="341" t="s">
        <v>346</v>
      </c>
      <c r="D111" s="181">
        <v>5</v>
      </c>
      <c r="E111" s="181">
        <v>6</v>
      </c>
      <c r="F111" s="181">
        <v>5</v>
      </c>
      <c r="G111" s="100"/>
      <c r="H111" s="109">
        <f t="shared" si="10"/>
        <v>0</v>
      </c>
      <c r="I111" s="109">
        <f t="shared" si="11"/>
        <v>0</v>
      </c>
      <c r="J111" s="109">
        <f t="shared" si="12"/>
        <v>0</v>
      </c>
    </row>
    <row r="112" spans="1:10" ht="20.100000000000001" customHeight="1" x14ac:dyDescent="0.2">
      <c r="A112" s="271"/>
      <c r="B112" s="342" t="s">
        <v>953</v>
      </c>
      <c r="C112" s="343"/>
      <c r="D112" s="190"/>
      <c r="E112" s="190"/>
      <c r="F112" s="190"/>
      <c r="G112" s="101"/>
      <c r="H112" s="216"/>
      <c r="I112" s="216"/>
      <c r="J112" s="217"/>
    </row>
    <row r="113" spans="1:10" s="285" customFormat="1" ht="89.25" x14ac:dyDescent="0.25">
      <c r="A113" s="224" t="s">
        <v>449</v>
      </c>
      <c r="B113" s="225" t="s">
        <v>632</v>
      </c>
      <c r="C113" s="179"/>
      <c r="D113" s="181"/>
      <c r="E113" s="181"/>
      <c r="F113" s="181"/>
      <c r="G113" s="100"/>
      <c r="H113" s="109"/>
      <c r="I113" s="109"/>
      <c r="J113" s="109"/>
    </row>
    <row r="114" spans="1:10" ht="20.100000000000001" customHeight="1" x14ac:dyDescent="0.2">
      <c r="A114" s="271" t="s">
        <v>450</v>
      </c>
      <c r="B114" s="240" t="s">
        <v>345</v>
      </c>
      <c r="C114" s="341" t="s">
        <v>346</v>
      </c>
      <c r="D114" s="181">
        <v>57</v>
      </c>
      <c r="E114" s="181">
        <v>39</v>
      </c>
      <c r="F114" s="181">
        <v>78</v>
      </c>
      <c r="G114" s="100"/>
      <c r="H114" s="109">
        <f>G114*D114</f>
        <v>0</v>
      </c>
      <c r="I114" s="109">
        <f>G114*E114</f>
        <v>0</v>
      </c>
      <c r="J114" s="109">
        <f>G114*F114</f>
        <v>0</v>
      </c>
    </row>
    <row r="115" spans="1:10" ht="20.100000000000001" customHeight="1" x14ac:dyDescent="0.2">
      <c r="A115" s="271"/>
      <c r="B115" s="342" t="s">
        <v>953</v>
      </c>
      <c r="C115" s="343"/>
      <c r="D115" s="190"/>
      <c r="E115" s="190"/>
      <c r="F115" s="190"/>
      <c r="G115" s="101"/>
      <c r="H115" s="216"/>
      <c r="I115" s="216"/>
      <c r="J115" s="217"/>
    </row>
    <row r="116" spans="1:10" ht="20.100000000000001" customHeight="1" x14ac:dyDescent="0.2">
      <c r="A116" s="271" t="s">
        <v>451</v>
      </c>
      <c r="B116" s="240" t="s">
        <v>347</v>
      </c>
      <c r="C116" s="341" t="s">
        <v>346</v>
      </c>
      <c r="D116" s="181">
        <v>22</v>
      </c>
      <c r="E116" s="181">
        <v>9</v>
      </c>
      <c r="F116" s="181">
        <v>13</v>
      </c>
      <c r="G116" s="100"/>
      <c r="H116" s="109">
        <f>G116*D116</f>
        <v>0</v>
      </c>
      <c r="I116" s="109">
        <f>G116*E116</f>
        <v>0</v>
      </c>
      <c r="J116" s="109">
        <f t="shared" ref="J116:J138" si="13">G116*F116</f>
        <v>0</v>
      </c>
    </row>
    <row r="117" spans="1:10" ht="20.100000000000001" customHeight="1" x14ac:dyDescent="0.2">
      <c r="A117" s="271"/>
      <c r="B117" s="342" t="s">
        <v>953</v>
      </c>
      <c r="C117" s="343"/>
      <c r="D117" s="190"/>
      <c r="E117" s="190"/>
      <c r="F117" s="190"/>
      <c r="G117" s="101"/>
      <c r="H117" s="216"/>
      <c r="I117" s="216"/>
      <c r="J117" s="217"/>
    </row>
    <row r="118" spans="1:10" ht="20.100000000000001" customHeight="1" x14ac:dyDescent="0.2">
      <c r="A118" s="271" t="s">
        <v>452</v>
      </c>
      <c r="B118" s="240" t="s">
        <v>348</v>
      </c>
      <c r="C118" s="341" t="s">
        <v>346</v>
      </c>
      <c r="D118" s="181">
        <v>8</v>
      </c>
      <c r="E118" s="181">
        <v>5</v>
      </c>
      <c r="F118" s="181">
        <v>5</v>
      </c>
      <c r="G118" s="100"/>
      <c r="H118" s="109">
        <f>G118*D118</f>
        <v>0</v>
      </c>
      <c r="I118" s="109">
        <f>G118*E118</f>
        <v>0</v>
      </c>
      <c r="J118" s="109">
        <f t="shared" si="13"/>
        <v>0</v>
      </c>
    </row>
    <row r="119" spans="1:10" ht="20.100000000000001" customHeight="1" x14ac:dyDescent="0.2">
      <c r="A119" s="271"/>
      <c r="B119" s="342" t="s">
        <v>953</v>
      </c>
      <c r="C119" s="343"/>
      <c r="D119" s="190"/>
      <c r="E119" s="190"/>
      <c r="F119" s="190"/>
      <c r="G119" s="101"/>
      <c r="H119" s="216"/>
      <c r="I119" s="216"/>
      <c r="J119" s="217"/>
    </row>
    <row r="120" spans="1:10" ht="20.100000000000001" customHeight="1" x14ac:dyDescent="0.2">
      <c r="A120" s="271" t="s">
        <v>453</v>
      </c>
      <c r="B120" s="240" t="s">
        <v>349</v>
      </c>
      <c r="C120" s="341" t="s">
        <v>346</v>
      </c>
      <c r="D120" s="181">
        <v>4</v>
      </c>
      <c r="E120" s="181">
        <v>0</v>
      </c>
      <c r="F120" s="181">
        <v>0</v>
      </c>
      <c r="G120" s="100"/>
      <c r="H120" s="109">
        <f t="shared" ref="H120:H138" si="14">G120*D120</f>
        <v>0</v>
      </c>
      <c r="I120" s="109">
        <f t="shared" ref="I120:I138" si="15">G120*E120</f>
        <v>0</v>
      </c>
      <c r="J120" s="109">
        <f t="shared" si="13"/>
        <v>0</v>
      </c>
    </row>
    <row r="121" spans="1:10" ht="20.100000000000001" customHeight="1" x14ac:dyDescent="0.2">
      <c r="A121" s="271"/>
      <c r="B121" s="342" t="s">
        <v>953</v>
      </c>
      <c r="C121" s="343"/>
      <c r="D121" s="190"/>
      <c r="E121" s="190"/>
      <c r="F121" s="190"/>
      <c r="G121" s="101"/>
      <c r="H121" s="216"/>
      <c r="I121" s="216"/>
      <c r="J121" s="217"/>
    </row>
    <row r="122" spans="1:10" ht="20.100000000000001" customHeight="1" x14ac:dyDescent="0.2">
      <c r="A122" s="271" t="s">
        <v>454</v>
      </c>
      <c r="B122" s="240" t="s">
        <v>375</v>
      </c>
      <c r="C122" s="341" t="s">
        <v>346</v>
      </c>
      <c r="D122" s="181">
        <v>3</v>
      </c>
      <c r="E122" s="181">
        <v>3</v>
      </c>
      <c r="F122" s="181">
        <v>2</v>
      </c>
      <c r="G122" s="100"/>
      <c r="H122" s="109">
        <f t="shared" si="14"/>
        <v>0</v>
      </c>
      <c r="I122" s="109">
        <f t="shared" si="15"/>
        <v>0</v>
      </c>
      <c r="J122" s="109">
        <f t="shared" si="13"/>
        <v>0</v>
      </c>
    </row>
    <row r="123" spans="1:10" ht="20.100000000000001" customHeight="1" x14ac:dyDescent="0.2">
      <c r="A123" s="271"/>
      <c r="B123" s="342" t="s">
        <v>953</v>
      </c>
      <c r="C123" s="343"/>
      <c r="D123" s="190"/>
      <c r="E123" s="190"/>
      <c r="F123" s="190"/>
      <c r="G123" s="101"/>
      <c r="H123" s="216"/>
      <c r="I123" s="216"/>
      <c r="J123" s="217"/>
    </row>
    <row r="124" spans="1:10" ht="20.100000000000001" customHeight="1" x14ac:dyDescent="0.2">
      <c r="A124" s="271" t="s">
        <v>455</v>
      </c>
      <c r="B124" s="344" t="s">
        <v>376</v>
      </c>
      <c r="C124" s="341" t="s">
        <v>346</v>
      </c>
      <c r="D124" s="181">
        <v>4</v>
      </c>
      <c r="E124" s="181">
        <v>9</v>
      </c>
      <c r="F124" s="181">
        <v>26</v>
      </c>
      <c r="G124" s="100"/>
      <c r="H124" s="109">
        <f t="shared" si="14"/>
        <v>0</v>
      </c>
      <c r="I124" s="109">
        <f t="shared" si="15"/>
        <v>0</v>
      </c>
      <c r="J124" s="109">
        <f t="shared" si="13"/>
        <v>0</v>
      </c>
    </row>
    <row r="125" spans="1:10" ht="20.100000000000001" customHeight="1" x14ac:dyDescent="0.2">
      <c r="A125" s="271"/>
      <c r="B125" s="342" t="s">
        <v>953</v>
      </c>
      <c r="C125" s="343"/>
      <c r="D125" s="190"/>
      <c r="E125" s="190"/>
      <c r="F125" s="190"/>
      <c r="G125" s="101"/>
      <c r="H125" s="216"/>
      <c r="I125" s="216"/>
      <c r="J125" s="217"/>
    </row>
    <row r="126" spans="1:10" ht="20.100000000000001" customHeight="1" x14ac:dyDescent="0.2">
      <c r="A126" s="271" t="s">
        <v>456</v>
      </c>
      <c r="B126" s="344" t="s">
        <v>377</v>
      </c>
      <c r="C126" s="341" t="s">
        <v>346</v>
      </c>
      <c r="D126" s="181">
        <v>2</v>
      </c>
      <c r="E126" s="181">
        <v>0</v>
      </c>
      <c r="F126" s="181">
        <v>0</v>
      </c>
      <c r="G126" s="100"/>
      <c r="H126" s="109">
        <f t="shared" si="14"/>
        <v>0</v>
      </c>
      <c r="I126" s="109">
        <f t="shared" si="15"/>
        <v>0</v>
      </c>
      <c r="J126" s="109">
        <f t="shared" si="13"/>
        <v>0</v>
      </c>
    </row>
    <row r="127" spans="1:10" ht="20.100000000000001" customHeight="1" x14ac:dyDescent="0.2">
      <c r="A127" s="271"/>
      <c r="B127" s="342" t="s">
        <v>953</v>
      </c>
      <c r="C127" s="343"/>
      <c r="D127" s="190"/>
      <c r="E127" s="190"/>
      <c r="F127" s="190"/>
      <c r="G127" s="101"/>
      <c r="H127" s="216"/>
      <c r="I127" s="216"/>
      <c r="J127" s="217"/>
    </row>
    <row r="128" spans="1:10" ht="20.100000000000001" customHeight="1" x14ac:dyDescent="0.2">
      <c r="A128" s="271" t="s">
        <v>457</v>
      </c>
      <c r="B128" s="240" t="s">
        <v>378</v>
      </c>
      <c r="C128" s="341" t="s">
        <v>346</v>
      </c>
      <c r="D128" s="181">
        <v>3</v>
      </c>
      <c r="E128" s="181">
        <v>2</v>
      </c>
      <c r="F128" s="181">
        <v>2</v>
      </c>
      <c r="G128" s="100"/>
      <c r="H128" s="109">
        <f t="shared" si="14"/>
        <v>0</v>
      </c>
      <c r="I128" s="109">
        <f t="shared" si="15"/>
        <v>0</v>
      </c>
      <c r="J128" s="109">
        <f t="shared" si="13"/>
        <v>0</v>
      </c>
    </row>
    <row r="129" spans="1:10" ht="20.100000000000001" customHeight="1" x14ac:dyDescent="0.2">
      <c r="A129" s="271"/>
      <c r="B129" s="342" t="s">
        <v>953</v>
      </c>
      <c r="C129" s="343"/>
      <c r="D129" s="190"/>
      <c r="E129" s="190"/>
      <c r="F129" s="190"/>
      <c r="G129" s="101"/>
      <c r="H129" s="216"/>
      <c r="I129" s="216"/>
      <c r="J129" s="217"/>
    </row>
    <row r="130" spans="1:10" ht="20.100000000000001" customHeight="1" x14ac:dyDescent="0.2">
      <c r="A130" s="271" t="s">
        <v>458</v>
      </c>
      <c r="B130" s="240" t="s">
        <v>379</v>
      </c>
      <c r="C130" s="341" t="s">
        <v>346</v>
      </c>
      <c r="D130" s="181">
        <v>2</v>
      </c>
      <c r="E130" s="181">
        <v>0</v>
      </c>
      <c r="F130" s="181">
        <v>4</v>
      </c>
      <c r="G130" s="100"/>
      <c r="H130" s="109">
        <f t="shared" si="14"/>
        <v>0</v>
      </c>
      <c r="I130" s="109">
        <f t="shared" si="15"/>
        <v>0</v>
      </c>
      <c r="J130" s="109">
        <f t="shared" si="13"/>
        <v>0</v>
      </c>
    </row>
    <row r="131" spans="1:10" ht="20.100000000000001" customHeight="1" x14ac:dyDescent="0.2">
      <c r="A131" s="271"/>
      <c r="B131" s="342" t="s">
        <v>953</v>
      </c>
      <c r="C131" s="343"/>
      <c r="D131" s="190"/>
      <c r="E131" s="190"/>
      <c r="F131" s="190"/>
      <c r="G131" s="101"/>
      <c r="H131" s="216"/>
      <c r="I131" s="216"/>
      <c r="J131" s="217"/>
    </row>
    <row r="132" spans="1:10" ht="20.100000000000001" customHeight="1" x14ac:dyDescent="0.2">
      <c r="A132" s="271" t="s">
        <v>459</v>
      </c>
      <c r="B132" s="240" t="s">
        <v>380</v>
      </c>
      <c r="C132" s="341" t="s">
        <v>346</v>
      </c>
      <c r="D132" s="181">
        <v>2</v>
      </c>
      <c r="E132" s="181">
        <v>0</v>
      </c>
      <c r="F132" s="181">
        <v>0</v>
      </c>
      <c r="G132" s="100"/>
      <c r="H132" s="109">
        <f t="shared" si="14"/>
        <v>0</v>
      </c>
      <c r="I132" s="109">
        <f t="shared" si="15"/>
        <v>0</v>
      </c>
      <c r="J132" s="109">
        <f t="shared" si="13"/>
        <v>0</v>
      </c>
    </row>
    <row r="133" spans="1:10" ht="20.100000000000001" customHeight="1" x14ac:dyDescent="0.2">
      <c r="A133" s="271"/>
      <c r="B133" s="342" t="s">
        <v>953</v>
      </c>
      <c r="C133" s="343"/>
      <c r="D133" s="190"/>
      <c r="E133" s="190"/>
      <c r="F133" s="190"/>
      <c r="G133" s="101"/>
      <c r="H133" s="216"/>
      <c r="I133" s="216"/>
      <c r="J133" s="217"/>
    </row>
    <row r="134" spans="1:10" ht="20.100000000000001" customHeight="1" x14ac:dyDescent="0.2">
      <c r="A134" s="271" t="s">
        <v>460</v>
      </c>
      <c r="B134" s="240" t="s">
        <v>381</v>
      </c>
      <c r="C134" s="341" t="s">
        <v>346</v>
      </c>
      <c r="D134" s="181">
        <v>2</v>
      </c>
      <c r="E134" s="181">
        <v>0</v>
      </c>
      <c r="F134" s="181">
        <v>4</v>
      </c>
      <c r="G134" s="100"/>
      <c r="H134" s="109">
        <f t="shared" si="14"/>
        <v>0</v>
      </c>
      <c r="I134" s="109">
        <f t="shared" si="15"/>
        <v>0</v>
      </c>
      <c r="J134" s="109">
        <f t="shared" si="13"/>
        <v>0</v>
      </c>
    </row>
    <row r="135" spans="1:10" ht="20.100000000000001" customHeight="1" x14ac:dyDescent="0.2">
      <c r="A135" s="271"/>
      <c r="B135" s="342" t="s">
        <v>953</v>
      </c>
      <c r="C135" s="343"/>
      <c r="D135" s="190"/>
      <c r="E135" s="190"/>
      <c r="F135" s="190"/>
      <c r="G135" s="101"/>
      <c r="H135" s="216"/>
      <c r="I135" s="216"/>
      <c r="J135" s="217"/>
    </row>
    <row r="136" spans="1:10" ht="20.100000000000001" customHeight="1" x14ac:dyDescent="0.2">
      <c r="A136" s="271" t="s">
        <v>461</v>
      </c>
      <c r="B136" s="240" t="s">
        <v>382</v>
      </c>
      <c r="C136" s="341" t="s">
        <v>346</v>
      </c>
      <c r="D136" s="181">
        <v>0</v>
      </c>
      <c r="E136" s="181">
        <v>0</v>
      </c>
      <c r="F136" s="181">
        <v>2</v>
      </c>
      <c r="G136" s="100"/>
      <c r="H136" s="109">
        <f t="shared" si="14"/>
        <v>0</v>
      </c>
      <c r="I136" s="109">
        <f t="shared" si="15"/>
        <v>0</v>
      </c>
      <c r="J136" s="109">
        <f t="shared" si="13"/>
        <v>0</v>
      </c>
    </row>
    <row r="137" spans="1:10" ht="20.100000000000001" customHeight="1" x14ac:dyDescent="0.2">
      <c r="A137" s="271"/>
      <c r="B137" s="342" t="s">
        <v>953</v>
      </c>
      <c r="C137" s="343"/>
      <c r="D137" s="190"/>
      <c r="E137" s="190"/>
      <c r="F137" s="190"/>
      <c r="G137" s="101"/>
      <c r="H137" s="216"/>
      <c r="I137" s="216"/>
      <c r="J137" s="217"/>
    </row>
    <row r="138" spans="1:10" ht="20.100000000000001" customHeight="1" x14ac:dyDescent="0.2">
      <c r="A138" s="271" t="s">
        <v>462</v>
      </c>
      <c r="B138" s="240" t="s">
        <v>383</v>
      </c>
      <c r="C138" s="341" t="s">
        <v>346</v>
      </c>
      <c r="D138" s="181">
        <v>0</v>
      </c>
      <c r="E138" s="181">
        <v>0</v>
      </c>
      <c r="F138" s="181">
        <v>2</v>
      </c>
      <c r="G138" s="100"/>
      <c r="H138" s="109">
        <f t="shared" si="14"/>
        <v>0</v>
      </c>
      <c r="I138" s="109">
        <f t="shared" si="15"/>
        <v>0</v>
      </c>
      <c r="J138" s="109">
        <f t="shared" si="13"/>
        <v>0</v>
      </c>
    </row>
    <row r="139" spans="1:10" ht="20.100000000000001" customHeight="1" x14ac:dyDescent="0.2">
      <c r="A139" s="271"/>
      <c r="B139" s="342" t="s">
        <v>953</v>
      </c>
      <c r="C139" s="343"/>
      <c r="D139" s="190"/>
      <c r="E139" s="190"/>
      <c r="F139" s="190"/>
      <c r="G139" s="101"/>
      <c r="H139" s="216"/>
      <c r="I139" s="216"/>
      <c r="J139" s="217"/>
    </row>
    <row r="140" spans="1:10" s="285" customFormat="1" ht="15" customHeight="1" x14ac:dyDescent="0.25">
      <c r="A140" s="331"/>
      <c r="B140" s="286"/>
      <c r="C140" s="188"/>
      <c r="D140" s="190"/>
      <c r="E140" s="190"/>
      <c r="F140" s="190"/>
      <c r="G140" s="101"/>
      <c r="H140" s="216"/>
      <c r="I140" s="216"/>
      <c r="J140" s="216"/>
    </row>
    <row r="141" spans="1:10" s="285" customFormat="1" ht="30" customHeight="1" x14ac:dyDescent="0.25">
      <c r="A141" s="270"/>
      <c r="B141" s="192" t="s">
        <v>364</v>
      </c>
      <c r="C141" s="193"/>
      <c r="D141" s="307"/>
      <c r="E141" s="288"/>
      <c r="F141" s="289"/>
      <c r="G141" s="111"/>
      <c r="H141" s="109">
        <f>SUM(H5:H140)</f>
        <v>0</v>
      </c>
      <c r="I141" s="109">
        <f>SUM(I5:I140)</f>
        <v>0</v>
      </c>
      <c r="J141" s="109">
        <f>SUM(J5:J140)</f>
        <v>0</v>
      </c>
    </row>
    <row r="142" spans="1:10" ht="30" customHeight="1" x14ac:dyDescent="0.2">
      <c r="A142" s="223" t="s">
        <v>592</v>
      </c>
      <c r="B142" s="160" t="s">
        <v>740</v>
      </c>
      <c r="C142" s="161"/>
      <c r="D142" s="162"/>
      <c r="E142" s="162"/>
      <c r="F142" s="162"/>
      <c r="G142" s="96"/>
      <c r="H142" s="212"/>
      <c r="I142" s="212"/>
      <c r="J142" s="212"/>
    </row>
    <row r="143" spans="1:10" s="284" customFormat="1" ht="89.25" x14ac:dyDescent="0.25">
      <c r="A143" s="273">
        <v>2.1</v>
      </c>
      <c r="B143" s="346" t="s">
        <v>463</v>
      </c>
      <c r="C143" s="345"/>
      <c r="D143" s="171"/>
      <c r="E143" s="171"/>
      <c r="F143" s="171"/>
      <c r="G143" s="98"/>
      <c r="H143" s="115"/>
      <c r="I143" s="115"/>
      <c r="J143" s="115"/>
    </row>
    <row r="144" spans="1:10" s="285" customFormat="1" ht="18" customHeight="1" x14ac:dyDescent="0.25">
      <c r="A144" s="287" t="s">
        <v>93</v>
      </c>
      <c r="B144" s="240" t="s">
        <v>367</v>
      </c>
      <c r="C144" s="341" t="s">
        <v>346</v>
      </c>
      <c r="D144" s="181">
        <v>317</v>
      </c>
      <c r="E144" s="181">
        <v>244</v>
      </c>
      <c r="F144" s="181">
        <v>732</v>
      </c>
      <c r="G144" s="100"/>
      <c r="H144" s="109">
        <f t="shared" ref="H144:H180" si="16">G144*D144</f>
        <v>0</v>
      </c>
      <c r="I144" s="109">
        <f t="shared" ref="I144:I180" si="17">G144*E144</f>
        <v>0</v>
      </c>
      <c r="J144" s="109">
        <f t="shared" ref="J144:J180" si="18">G144*F144</f>
        <v>0</v>
      </c>
    </row>
    <row r="145" spans="1:10" ht="20.100000000000001" customHeight="1" x14ac:dyDescent="0.2">
      <c r="A145" s="271"/>
      <c r="B145" s="342" t="s">
        <v>953</v>
      </c>
      <c r="C145" s="343"/>
      <c r="D145" s="190"/>
      <c r="E145" s="190"/>
      <c r="F145" s="190"/>
      <c r="G145" s="101"/>
      <c r="H145" s="216"/>
      <c r="I145" s="216"/>
      <c r="J145" s="217"/>
    </row>
    <row r="146" spans="1:10" s="285" customFormat="1" ht="18" customHeight="1" x14ac:dyDescent="0.25">
      <c r="A146" s="287" t="s">
        <v>94</v>
      </c>
      <c r="B146" s="240" t="s">
        <v>612</v>
      </c>
      <c r="C146" s="341" t="s">
        <v>346</v>
      </c>
      <c r="D146" s="181">
        <v>91</v>
      </c>
      <c r="E146" s="181">
        <v>0</v>
      </c>
      <c r="F146" s="181">
        <v>2</v>
      </c>
      <c r="G146" s="100"/>
      <c r="H146" s="109">
        <f t="shared" si="16"/>
        <v>0</v>
      </c>
      <c r="I146" s="109">
        <f t="shared" si="17"/>
        <v>0</v>
      </c>
      <c r="J146" s="109">
        <f t="shared" si="18"/>
        <v>0</v>
      </c>
    </row>
    <row r="147" spans="1:10" ht="20.100000000000001" customHeight="1" x14ac:dyDescent="0.2">
      <c r="A147" s="271"/>
      <c r="B147" s="342" t="s">
        <v>953</v>
      </c>
      <c r="C147" s="343"/>
      <c r="D147" s="190"/>
      <c r="E147" s="190"/>
      <c r="F147" s="190"/>
      <c r="G147" s="101"/>
      <c r="H147" s="216"/>
      <c r="I147" s="216"/>
      <c r="J147" s="217"/>
    </row>
    <row r="148" spans="1:10" s="285" customFormat="1" ht="18" customHeight="1" x14ac:dyDescent="0.25">
      <c r="A148" s="287" t="s">
        <v>593</v>
      </c>
      <c r="B148" s="240" t="s">
        <v>613</v>
      </c>
      <c r="C148" s="341" t="s">
        <v>346</v>
      </c>
      <c r="D148" s="181">
        <v>302</v>
      </c>
      <c r="E148" s="181">
        <v>396</v>
      </c>
      <c r="F148" s="181">
        <v>424</v>
      </c>
      <c r="G148" s="100"/>
      <c r="H148" s="109">
        <f t="shared" si="16"/>
        <v>0</v>
      </c>
      <c r="I148" s="109">
        <f t="shared" si="17"/>
        <v>0</v>
      </c>
      <c r="J148" s="109">
        <f t="shared" si="18"/>
        <v>0</v>
      </c>
    </row>
    <row r="149" spans="1:10" ht="20.100000000000001" customHeight="1" x14ac:dyDescent="0.2">
      <c r="A149" s="271"/>
      <c r="B149" s="342" t="s">
        <v>953</v>
      </c>
      <c r="C149" s="343"/>
      <c r="D149" s="190"/>
      <c r="E149" s="190"/>
      <c r="F149" s="190"/>
      <c r="G149" s="101"/>
      <c r="H149" s="216"/>
      <c r="I149" s="216"/>
      <c r="J149" s="217"/>
    </row>
    <row r="150" spans="1:10" s="285" customFormat="1" ht="18" customHeight="1" x14ac:dyDescent="0.25">
      <c r="A150" s="287" t="s">
        <v>594</v>
      </c>
      <c r="B150" s="240" t="s">
        <v>464</v>
      </c>
      <c r="C150" s="341" t="s">
        <v>346</v>
      </c>
      <c r="D150" s="181">
        <v>660</v>
      </c>
      <c r="E150" s="181">
        <v>60</v>
      </c>
      <c r="F150" s="181">
        <v>299</v>
      </c>
      <c r="G150" s="100"/>
      <c r="H150" s="109">
        <f t="shared" si="16"/>
        <v>0</v>
      </c>
      <c r="I150" s="109">
        <f t="shared" si="17"/>
        <v>0</v>
      </c>
      <c r="J150" s="109">
        <f t="shared" si="18"/>
        <v>0</v>
      </c>
    </row>
    <row r="151" spans="1:10" ht="20.100000000000001" customHeight="1" x14ac:dyDescent="0.2">
      <c r="A151" s="271"/>
      <c r="B151" s="342" t="s">
        <v>953</v>
      </c>
      <c r="C151" s="343"/>
      <c r="D151" s="190"/>
      <c r="E151" s="190"/>
      <c r="F151" s="190"/>
      <c r="G151" s="101"/>
      <c r="H151" s="216"/>
      <c r="I151" s="216"/>
      <c r="J151" s="217"/>
    </row>
    <row r="152" spans="1:10" s="285" customFormat="1" ht="18" customHeight="1" x14ac:dyDescent="0.25">
      <c r="A152" s="287" t="s">
        <v>595</v>
      </c>
      <c r="B152" s="240" t="s">
        <v>466</v>
      </c>
      <c r="C152" s="341" t="s">
        <v>346</v>
      </c>
      <c r="D152" s="181">
        <v>681</v>
      </c>
      <c r="E152" s="181">
        <v>6</v>
      </c>
      <c r="F152" s="181">
        <v>0</v>
      </c>
      <c r="G152" s="100"/>
      <c r="H152" s="109">
        <f t="shared" si="16"/>
        <v>0</v>
      </c>
      <c r="I152" s="109">
        <f t="shared" si="17"/>
        <v>0</v>
      </c>
      <c r="J152" s="109">
        <f t="shared" si="18"/>
        <v>0</v>
      </c>
    </row>
    <row r="153" spans="1:10" ht="20.100000000000001" customHeight="1" x14ac:dyDescent="0.2">
      <c r="A153" s="271"/>
      <c r="B153" s="342" t="s">
        <v>953</v>
      </c>
      <c r="C153" s="343"/>
      <c r="D153" s="190"/>
      <c r="E153" s="190"/>
      <c r="F153" s="190"/>
      <c r="G153" s="101"/>
      <c r="H153" s="216"/>
      <c r="I153" s="216"/>
      <c r="J153" s="217"/>
    </row>
    <row r="154" spans="1:10" s="285" customFormat="1" ht="18" customHeight="1" x14ac:dyDescent="0.25">
      <c r="A154" s="287" t="s">
        <v>597</v>
      </c>
      <c r="B154" s="240" t="s">
        <v>468</v>
      </c>
      <c r="C154" s="341" t="s">
        <v>346</v>
      </c>
      <c r="D154" s="181">
        <v>44</v>
      </c>
      <c r="E154" s="181">
        <v>0</v>
      </c>
      <c r="F154" s="181">
        <v>0</v>
      </c>
      <c r="G154" s="100"/>
      <c r="H154" s="109">
        <f t="shared" si="16"/>
        <v>0</v>
      </c>
      <c r="I154" s="109">
        <f t="shared" si="17"/>
        <v>0</v>
      </c>
      <c r="J154" s="109">
        <f t="shared" si="18"/>
        <v>0</v>
      </c>
    </row>
    <row r="155" spans="1:10" ht="20.100000000000001" customHeight="1" x14ac:dyDescent="0.2">
      <c r="A155" s="271"/>
      <c r="B155" s="342" t="s">
        <v>953</v>
      </c>
      <c r="C155" s="343"/>
      <c r="D155" s="190"/>
      <c r="E155" s="190"/>
      <c r="F155" s="190"/>
      <c r="G155" s="101"/>
      <c r="H155" s="216"/>
      <c r="I155" s="216"/>
      <c r="J155" s="217"/>
    </row>
    <row r="156" spans="1:10" s="285" customFormat="1" ht="18" customHeight="1" x14ac:dyDescent="0.25">
      <c r="A156" s="287" t="s">
        <v>598</v>
      </c>
      <c r="B156" s="240" t="s">
        <v>470</v>
      </c>
      <c r="C156" s="341" t="s">
        <v>346</v>
      </c>
      <c r="D156" s="181">
        <v>190</v>
      </c>
      <c r="E156" s="181">
        <v>109</v>
      </c>
      <c r="F156" s="181">
        <v>281</v>
      </c>
      <c r="G156" s="100"/>
      <c r="H156" s="109">
        <f t="shared" si="16"/>
        <v>0</v>
      </c>
      <c r="I156" s="109">
        <f t="shared" si="17"/>
        <v>0</v>
      </c>
      <c r="J156" s="109">
        <f t="shared" si="18"/>
        <v>0</v>
      </c>
    </row>
    <row r="157" spans="1:10" ht="20.100000000000001" customHeight="1" x14ac:dyDescent="0.2">
      <c r="A157" s="271"/>
      <c r="B157" s="342" t="s">
        <v>953</v>
      </c>
      <c r="C157" s="343"/>
      <c r="D157" s="190"/>
      <c r="E157" s="190"/>
      <c r="F157" s="190"/>
      <c r="G157" s="101"/>
      <c r="H157" s="216"/>
      <c r="I157" s="216"/>
      <c r="J157" s="217"/>
    </row>
    <row r="158" spans="1:10" s="285" customFormat="1" ht="18" customHeight="1" x14ac:dyDescent="0.25">
      <c r="A158" s="287" t="s">
        <v>600</v>
      </c>
      <c r="B158" s="240" t="s">
        <v>472</v>
      </c>
      <c r="C158" s="341" t="s">
        <v>346</v>
      </c>
      <c r="D158" s="181">
        <v>233</v>
      </c>
      <c r="E158" s="181">
        <v>44</v>
      </c>
      <c r="F158" s="181">
        <v>65</v>
      </c>
      <c r="G158" s="100"/>
      <c r="H158" s="109">
        <f t="shared" si="16"/>
        <v>0</v>
      </c>
      <c r="I158" s="109">
        <f t="shared" si="17"/>
        <v>0</v>
      </c>
      <c r="J158" s="109">
        <f t="shared" si="18"/>
        <v>0</v>
      </c>
    </row>
    <row r="159" spans="1:10" ht="20.100000000000001" customHeight="1" x14ac:dyDescent="0.2">
      <c r="A159" s="271"/>
      <c r="B159" s="342" t="s">
        <v>953</v>
      </c>
      <c r="C159" s="343"/>
      <c r="D159" s="190"/>
      <c r="E159" s="190"/>
      <c r="F159" s="190"/>
      <c r="G159" s="101"/>
      <c r="H159" s="216"/>
      <c r="I159" s="216"/>
      <c r="J159" s="217"/>
    </row>
    <row r="160" spans="1:10" s="285" customFormat="1" ht="18" customHeight="1" x14ac:dyDescent="0.25">
      <c r="A160" s="287" t="s">
        <v>602</v>
      </c>
      <c r="B160" s="240" t="s">
        <v>371</v>
      </c>
      <c r="C160" s="341" t="s">
        <v>346</v>
      </c>
      <c r="D160" s="181">
        <v>53</v>
      </c>
      <c r="E160" s="181">
        <v>17</v>
      </c>
      <c r="F160" s="181">
        <v>19</v>
      </c>
      <c r="G160" s="100"/>
      <c r="H160" s="109">
        <f t="shared" si="16"/>
        <v>0</v>
      </c>
      <c r="I160" s="109">
        <f t="shared" si="17"/>
        <v>0</v>
      </c>
      <c r="J160" s="109">
        <f t="shared" si="18"/>
        <v>0</v>
      </c>
    </row>
    <row r="161" spans="1:10" ht="20.100000000000001" customHeight="1" x14ac:dyDescent="0.2">
      <c r="A161" s="271"/>
      <c r="B161" s="342" t="s">
        <v>953</v>
      </c>
      <c r="C161" s="343"/>
      <c r="D161" s="190"/>
      <c r="E161" s="190"/>
      <c r="F161" s="190"/>
      <c r="G161" s="101"/>
      <c r="H161" s="216"/>
      <c r="I161" s="216"/>
      <c r="J161" s="217"/>
    </row>
    <row r="162" spans="1:10" s="285" customFormat="1" ht="18" customHeight="1" x14ac:dyDescent="0.25">
      <c r="A162" s="287" t="s">
        <v>604</v>
      </c>
      <c r="B162" s="240" t="s">
        <v>473</v>
      </c>
      <c r="C162" s="341" t="s">
        <v>346</v>
      </c>
      <c r="D162" s="181">
        <v>17</v>
      </c>
      <c r="E162" s="181">
        <v>61</v>
      </c>
      <c r="F162" s="181">
        <v>88</v>
      </c>
      <c r="G162" s="100"/>
      <c r="H162" s="109">
        <f t="shared" si="16"/>
        <v>0</v>
      </c>
      <c r="I162" s="109">
        <f t="shared" si="17"/>
        <v>0</v>
      </c>
      <c r="J162" s="109">
        <f t="shared" si="18"/>
        <v>0</v>
      </c>
    </row>
    <row r="163" spans="1:10" ht="20.100000000000001" customHeight="1" x14ac:dyDescent="0.2">
      <c r="A163" s="271"/>
      <c r="B163" s="342" t="s">
        <v>953</v>
      </c>
      <c r="C163" s="343"/>
      <c r="D163" s="190"/>
      <c r="E163" s="190"/>
      <c r="F163" s="190"/>
      <c r="G163" s="101"/>
      <c r="H163" s="216"/>
      <c r="I163" s="216"/>
      <c r="J163" s="217"/>
    </row>
    <row r="164" spans="1:10" s="285" customFormat="1" ht="18" customHeight="1" x14ac:dyDescent="0.25">
      <c r="A164" s="287" t="s">
        <v>606</v>
      </c>
      <c r="B164" s="240" t="s">
        <v>474</v>
      </c>
      <c r="C164" s="341" t="s">
        <v>346</v>
      </c>
      <c r="D164" s="181">
        <v>136</v>
      </c>
      <c r="E164" s="181">
        <v>123</v>
      </c>
      <c r="F164" s="181">
        <v>118</v>
      </c>
      <c r="G164" s="100"/>
      <c r="H164" s="109">
        <f t="shared" si="16"/>
        <v>0</v>
      </c>
      <c r="I164" s="109">
        <f t="shared" si="17"/>
        <v>0</v>
      </c>
      <c r="J164" s="109">
        <f t="shared" si="18"/>
        <v>0</v>
      </c>
    </row>
    <row r="165" spans="1:10" ht="20.100000000000001" customHeight="1" x14ac:dyDescent="0.2">
      <c r="A165" s="271"/>
      <c r="B165" s="342" t="s">
        <v>953</v>
      </c>
      <c r="C165" s="343"/>
      <c r="D165" s="190"/>
      <c r="E165" s="190"/>
      <c r="F165" s="190"/>
      <c r="G165" s="101"/>
      <c r="H165" s="216"/>
      <c r="I165" s="216"/>
      <c r="J165" s="217"/>
    </row>
    <row r="166" spans="1:10" s="285" customFormat="1" ht="18" customHeight="1" x14ac:dyDescent="0.25">
      <c r="A166" s="287" t="s">
        <v>608</v>
      </c>
      <c r="B166" s="240" t="s">
        <v>475</v>
      </c>
      <c r="C166" s="341" t="s">
        <v>346</v>
      </c>
      <c r="D166" s="181">
        <v>0</v>
      </c>
      <c r="E166" s="181">
        <v>13</v>
      </c>
      <c r="F166" s="181">
        <v>0</v>
      </c>
      <c r="G166" s="100"/>
      <c r="H166" s="109">
        <f t="shared" si="16"/>
        <v>0</v>
      </c>
      <c r="I166" s="109">
        <f t="shared" si="17"/>
        <v>0</v>
      </c>
      <c r="J166" s="109">
        <f t="shared" si="18"/>
        <v>0</v>
      </c>
    </row>
    <row r="167" spans="1:10" ht="20.100000000000001" customHeight="1" x14ac:dyDescent="0.2">
      <c r="A167" s="271"/>
      <c r="B167" s="342" t="s">
        <v>953</v>
      </c>
      <c r="C167" s="343"/>
      <c r="D167" s="190"/>
      <c r="E167" s="190"/>
      <c r="F167" s="190"/>
      <c r="G167" s="101"/>
      <c r="H167" s="216"/>
      <c r="I167" s="216"/>
      <c r="J167" s="217"/>
    </row>
    <row r="168" spans="1:10" s="285" customFormat="1" ht="18" customHeight="1" x14ac:dyDescent="0.25">
      <c r="A168" s="287" t="s">
        <v>610</v>
      </c>
      <c r="B168" s="240" t="s">
        <v>476</v>
      </c>
      <c r="C168" s="341" t="s">
        <v>346</v>
      </c>
      <c r="D168" s="181">
        <v>13</v>
      </c>
      <c r="E168" s="181">
        <v>21</v>
      </c>
      <c r="F168" s="181">
        <v>117</v>
      </c>
      <c r="G168" s="100"/>
      <c r="H168" s="109">
        <f t="shared" si="16"/>
        <v>0</v>
      </c>
      <c r="I168" s="109">
        <f t="shared" si="17"/>
        <v>0</v>
      </c>
      <c r="J168" s="109">
        <f t="shared" si="18"/>
        <v>0</v>
      </c>
    </row>
    <row r="169" spans="1:10" ht="20.100000000000001" customHeight="1" x14ac:dyDescent="0.2">
      <c r="A169" s="271"/>
      <c r="B169" s="342" t="s">
        <v>953</v>
      </c>
      <c r="C169" s="343"/>
      <c r="D169" s="190"/>
      <c r="E169" s="190"/>
      <c r="F169" s="190"/>
      <c r="G169" s="101"/>
      <c r="H169" s="216"/>
      <c r="I169" s="216"/>
      <c r="J169" s="217"/>
    </row>
    <row r="170" spans="1:10" s="285" customFormat="1" ht="18" customHeight="1" x14ac:dyDescent="0.25">
      <c r="A170" s="287" t="s">
        <v>870</v>
      </c>
      <c r="B170" s="240" t="s">
        <v>477</v>
      </c>
      <c r="C170" s="341" t="s">
        <v>346</v>
      </c>
      <c r="D170" s="181">
        <v>14</v>
      </c>
      <c r="E170" s="181">
        <v>23</v>
      </c>
      <c r="F170" s="181">
        <v>6</v>
      </c>
      <c r="G170" s="100"/>
      <c r="H170" s="109">
        <f t="shared" si="16"/>
        <v>0</v>
      </c>
      <c r="I170" s="109">
        <f t="shared" si="17"/>
        <v>0</v>
      </c>
      <c r="J170" s="109">
        <f t="shared" si="18"/>
        <v>0</v>
      </c>
    </row>
    <row r="171" spans="1:10" ht="20.100000000000001" customHeight="1" x14ac:dyDescent="0.2">
      <c r="A171" s="271"/>
      <c r="B171" s="342" t="s">
        <v>953</v>
      </c>
      <c r="C171" s="343"/>
      <c r="D171" s="190"/>
      <c r="E171" s="190"/>
      <c r="F171" s="190"/>
      <c r="G171" s="101"/>
      <c r="H171" s="216"/>
      <c r="I171" s="216"/>
      <c r="J171" s="217"/>
    </row>
    <row r="172" spans="1:10" s="285" customFormat="1" ht="18" customHeight="1" x14ac:dyDescent="0.25">
      <c r="A172" s="287" t="s">
        <v>871</v>
      </c>
      <c r="B172" s="240" t="s">
        <v>478</v>
      </c>
      <c r="C172" s="341" t="s">
        <v>346</v>
      </c>
      <c r="D172" s="181">
        <v>116</v>
      </c>
      <c r="E172" s="181">
        <v>65</v>
      </c>
      <c r="F172" s="181">
        <v>156</v>
      </c>
      <c r="G172" s="100"/>
      <c r="H172" s="109">
        <f t="shared" si="16"/>
        <v>0</v>
      </c>
      <c r="I172" s="109">
        <f t="shared" si="17"/>
        <v>0</v>
      </c>
      <c r="J172" s="109">
        <f t="shared" si="18"/>
        <v>0</v>
      </c>
    </row>
    <row r="173" spans="1:10" ht="20.100000000000001" customHeight="1" x14ac:dyDescent="0.2">
      <c r="A173" s="271"/>
      <c r="B173" s="342" t="s">
        <v>953</v>
      </c>
      <c r="C173" s="343"/>
      <c r="D173" s="190"/>
      <c r="E173" s="190"/>
      <c r="F173" s="190"/>
      <c r="G173" s="101"/>
      <c r="H173" s="216"/>
      <c r="I173" s="216"/>
      <c r="J173" s="217"/>
    </row>
    <row r="174" spans="1:10" s="285" customFormat="1" ht="18" customHeight="1" x14ac:dyDescent="0.25">
      <c r="A174" s="287" t="s">
        <v>872</v>
      </c>
      <c r="B174" s="240" t="s">
        <v>479</v>
      </c>
      <c r="C174" s="341" t="s">
        <v>346</v>
      </c>
      <c r="D174" s="181">
        <v>52</v>
      </c>
      <c r="E174" s="181">
        <v>0</v>
      </c>
      <c r="F174" s="181">
        <v>0</v>
      </c>
      <c r="G174" s="100"/>
      <c r="H174" s="109">
        <f t="shared" si="16"/>
        <v>0</v>
      </c>
      <c r="I174" s="109">
        <f t="shared" si="17"/>
        <v>0</v>
      </c>
      <c r="J174" s="109">
        <f t="shared" si="18"/>
        <v>0</v>
      </c>
    </row>
    <row r="175" spans="1:10" ht="20.100000000000001" customHeight="1" x14ac:dyDescent="0.2">
      <c r="A175" s="271"/>
      <c r="B175" s="342" t="s">
        <v>953</v>
      </c>
      <c r="C175" s="343"/>
      <c r="D175" s="190"/>
      <c r="E175" s="190"/>
      <c r="F175" s="190"/>
      <c r="G175" s="101"/>
      <c r="H175" s="216"/>
      <c r="I175" s="216"/>
      <c r="J175" s="217"/>
    </row>
    <row r="176" spans="1:10" s="285" customFormat="1" ht="18" customHeight="1" x14ac:dyDescent="0.25">
      <c r="A176" s="287" t="s">
        <v>873</v>
      </c>
      <c r="B176" s="240" t="s">
        <v>480</v>
      </c>
      <c r="C176" s="341" t="s">
        <v>346</v>
      </c>
      <c r="D176" s="181">
        <v>0</v>
      </c>
      <c r="E176" s="181">
        <v>21</v>
      </c>
      <c r="F176" s="181">
        <v>0</v>
      </c>
      <c r="G176" s="100"/>
      <c r="H176" s="109">
        <f t="shared" si="16"/>
        <v>0</v>
      </c>
      <c r="I176" s="109">
        <f t="shared" si="17"/>
        <v>0</v>
      </c>
      <c r="J176" s="109">
        <f t="shared" si="18"/>
        <v>0</v>
      </c>
    </row>
    <row r="177" spans="1:10" ht="20.100000000000001" customHeight="1" x14ac:dyDescent="0.2">
      <c r="A177" s="271"/>
      <c r="B177" s="342" t="s">
        <v>953</v>
      </c>
      <c r="C177" s="343"/>
      <c r="D177" s="190"/>
      <c r="E177" s="190"/>
      <c r="F177" s="190"/>
      <c r="G177" s="101"/>
      <c r="H177" s="216"/>
      <c r="I177" s="216"/>
      <c r="J177" s="217"/>
    </row>
    <row r="178" spans="1:10" s="285" customFormat="1" ht="18" customHeight="1" x14ac:dyDescent="0.25">
      <c r="A178" s="287" t="s">
        <v>874</v>
      </c>
      <c r="B178" s="240" t="s">
        <v>481</v>
      </c>
      <c r="C178" s="341" t="s">
        <v>346</v>
      </c>
      <c r="D178" s="181">
        <v>0</v>
      </c>
      <c r="E178" s="181">
        <v>39</v>
      </c>
      <c r="F178" s="181">
        <v>0</v>
      </c>
      <c r="G178" s="100"/>
      <c r="H178" s="109">
        <f t="shared" si="16"/>
        <v>0</v>
      </c>
      <c r="I178" s="109">
        <f t="shared" si="17"/>
        <v>0</v>
      </c>
      <c r="J178" s="109">
        <f t="shared" si="18"/>
        <v>0</v>
      </c>
    </row>
    <row r="179" spans="1:10" ht="20.100000000000001" customHeight="1" x14ac:dyDescent="0.2">
      <c r="A179" s="271"/>
      <c r="B179" s="342" t="s">
        <v>953</v>
      </c>
      <c r="C179" s="343"/>
      <c r="D179" s="190"/>
      <c r="E179" s="190"/>
      <c r="F179" s="190"/>
      <c r="G179" s="101"/>
      <c r="H179" s="216"/>
      <c r="I179" s="216"/>
      <c r="J179" s="217"/>
    </row>
    <row r="180" spans="1:10" s="285" customFormat="1" ht="18" customHeight="1" x14ac:dyDescent="0.25">
      <c r="A180" s="287" t="s">
        <v>875</v>
      </c>
      <c r="B180" s="240" t="s">
        <v>482</v>
      </c>
      <c r="C180" s="341" t="s">
        <v>346</v>
      </c>
      <c r="D180" s="307">
        <v>0</v>
      </c>
      <c r="E180" s="307">
        <v>81</v>
      </c>
      <c r="F180" s="307">
        <v>0</v>
      </c>
      <c r="G180" s="100"/>
      <c r="H180" s="109">
        <f t="shared" si="16"/>
        <v>0</v>
      </c>
      <c r="I180" s="109">
        <f t="shared" si="17"/>
        <v>0</v>
      </c>
      <c r="J180" s="109">
        <f t="shared" si="18"/>
        <v>0</v>
      </c>
    </row>
    <row r="181" spans="1:10" ht="20.100000000000001" customHeight="1" x14ac:dyDescent="0.2">
      <c r="A181" s="271"/>
      <c r="B181" s="342" t="s">
        <v>953</v>
      </c>
      <c r="C181" s="343"/>
      <c r="D181" s="190"/>
      <c r="E181" s="190"/>
      <c r="F181" s="190"/>
      <c r="G181" s="101"/>
      <c r="H181" s="216"/>
      <c r="I181" s="216"/>
      <c r="J181" s="217"/>
    </row>
    <row r="182" spans="1:10" s="285" customFormat="1" ht="20.100000000000001" customHeight="1" x14ac:dyDescent="0.25">
      <c r="A182" s="287" t="s">
        <v>876</v>
      </c>
      <c r="B182" s="347" t="s">
        <v>483</v>
      </c>
      <c r="C182" s="341" t="s">
        <v>346</v>
      </c>
      <c r="D182" s="307">
        <v>2</v>
      </c>
      <c r="E182" s="307">
        <v>0</v>
      </c>
      <c r="F182" s="307">
        <v>0</v>
      </c>
      <c r="G182" s="100"/>
      <c r="H182" s="109">
        <f>G182*D182</f>
        <v>0</v>
      </c>
      <c r="I182" s="109">
        <f>G182*E182</f>
        <v>0</v>
      </c>
      <c r="J182" s="109">
        <f>G182*F182</f>
        <v>0</v>
      </c>
    </row>
    <row r="183" spans="1:10" ht="20.100000000000001" customHeight="1" x14ac:dyDescent="0.2">
      <c r="A183" s="271"/>
      <c r="B183" s="342" t="s">
        <v>953</v>
      </c>
      <c r="C183" s="343"/>
      <c r="D183" s="190"/>
      <c r="E183" s="190"/>
      <c r="F183" s="190"/>
      <c r="G183" s="101"/>
      <c r="H183" s="216"/>
      <c r="I183" s="216"/>
      <c r="J183" s="217"/>
    </row>
    <row r="184" spans="1:10" s="285" customFormat="1" ht="20.100000000000001" customHeight="1" x14ac:dyDescent="0.25">
      <c r="A184" s="287" t="s">
        <v>877</v>
      </c>
      <c r="B184" s="347" t="s">
        <v>484</v>
      </c>
      <c r="C184" s="341" t="s">
        <v>346</v>
      </c>
      <c r="D184" s="307">
        <v>0</v>
      </c>
      <c r="E184" s="307">
        <v>0</v>
      </c>
      <c r="F184" s="307">
        <v>2</v>
      </c>
      <c r="G184" s="100"/>
      <c r="H184" s="109">
        <f t="shared" ref="H184:H192" si="19">G184*D184</f>
        <v>0</v>
      </c>
      <c r="I184" s="109">
        <f t="shared" ref="I184:I192" si="20">G184*E184</f>
        <v>0</v>
      </c>
      <c r="J184" s="109">
        <f t="shared" ref="J184:J192" si="21">G184*F184</f>
        <v>0</v>
      </c>
    </row>
    <row r="185" spans="1:10" ht="20.100000000000001" customHeight="1" x14ac:dyDescent="0.2">
      <c r="A185" s="271"/>
      <c r="B185" s="342" t="s">
        <v>953</v>
      </c>
      <c r="C185" s="343"/>
      <c r="D185" s="190"/>
      <c r="E185" s="190"/>
      <c r="F185" s="190"/>
      <c r="G185" s="101"/>
      <c r="H185" s="216"/>
      <c r="I185" s="216"/>
      <c r="J185" s="217"/>
    </row>
    <row r="186" spans="1:10" s="285" customFormat="1" ht="20.100000000000001" customHeight="1" x14ac:dyDescent="0.25">
      <c r="A186" s="287" t="s">
        <v>878</v>
      </c>
      <c r="B186" s="347" t="s">
        <v>485</v>
      </c>
      <c r="C186" s="341" t="s">
        <v>346</v>
      </c>
      <c r="D186" s="307">
        <v>0</v>
      </c>
      <c r="E186" s="307">
        <v>2</v>
      </c>
      <c r="F186" s="307">
        <v>0</v>
      </c>
      <c r="G186" s="100"/>
      <c r="H186" s="109">
        <f t="shared" si="19"/>
        <v>0</v>
      </c>
      <c r="I186" s="109">
        <f t="shared" si="20"/>
        <v>0</v>
      </c>
      <c r="J186" s="109">
        <f t="shared" si="21"/>
        <v>0</v>
      </c>
    </row>
    <row r="187" spans="1:10" ht="20.100000000000001" customHeight="1" x14ac:dyDescent="0.2">
      <c r="A187" s="271"/>
      <c r="B187" s="342" t="s">
        <v>953</v>
      </c>
      <c r="C187" s="343"/>
      <c r="D187" s="190"/>
      <c r="E187" s="190"/>
      <c r="F187" s="190"/>
      <c r="G187" s="101"/>
      <c r="H187" s="216"/>
      <c r="I187" s="216"/>
      <c r="J187" s="217"/>
    </row>
    <row r="188" spans="1:10" s="285" customFormat="1" ht="20.100000000000001" customHeight="1" x14ac:dyDescent="0.25">
      <c r="A188" s="287" t="s">
        <v>879</v>
      </c>
      <c r="B188" s="347" t="s">
        <v>486</v>
      </c>
      <c r="C188" s="341" t="s">
        <v>346</v>
      </c>
      <c r="D188" s="307">
        <v>0</v>
      </c>
      <c r="E188" s="307">
        <v>0</v>
      </c>
      <c r="F188" s="307">
        <v>3</v>
      </c>
      <c r="G188" s="100"/>
      <c r="H188" s="109">
        <f t="shared" si="19"/>
        <v>0</v>
      </c>
      <c r="I188" s="109">
        <f t="shared" si="20"/>
        <v>0</v>
      </c>
      <c r="J188" s="109">
        <f t="shared" si="21"/>
        <v>0</v>
      </c>
    </row>
    <row r="189" spans="1:10" ht="20.100000000000001" customHeight="1" x14ac:dyDescent="0.2">
      <c r="A189" s="271"/>
      <c r="B189" s="342" t="s">
        <v>953</v>
      </c>
      <c r="C189" s="343"/>
      <c r="D189" s="190"/>
      <c r="E189" s="190"/>
      <c r="F189" s="190"/>
      <c r="G189" s="101"/>
      <c r="H189" s="216"/>
      <c r="I189" s="216"/>
      <c r="J189" s="217"/>
    </row>
    <row r="190" spans="1:10" s="285" customFormat="1" ht="20.100000000000001" customHeight="1" x14ac:dyDescent="0.25">
      <c r="A190" s="287" t="s">
        <v>880</v>
      </c>
      <c r="B190" s="347" t="s">
        <v>487</v>
      </c>
      <c r="C190" s="341" t="s">
        <v>346</v>
      </c>
      <c r="D190" s="307">
        <v>0</v>
      </c>
      <c r="E190" s="307">
        <v>0</v>
      </c>
      <c r="F190" s="307">
        <v>13</v>
      </c>
      <c r="G190" s="100"/>
      <c r="H190" s="109">
        <f t="shared" si="19"/>
        <v>0</v>
      </c>
      <c r="I190" s="109">
        <f t="shared" si="20"/>
        <v>0</v>
      </c>
      <c r="J190" s="109">
        <f t="shared" si="21"/>
        <v>0</v>
      </c>
    </row>
    <row r="191" spans="1:10" ht="20.100000000000001" customHeight="1" x14ac:dyDescent="0.2">
      <c r="A191" s="271"/>
      <c r="B191" s="342" t="s">
        <v>953</v>
      </c>
      <c r="C191" s="343"/>
      <c r="D191" s="190"/>
      <c r="E191" s="190"/>
      <c r="F191" s="190"/>
      <c r="G191" s="101"/>
      <c r="H191" s="216"/>
      <c r="I191" s="216"/>
      <c r="J191" s="217"/>
    </row>
    <row r="192" spans="1:10" s="285" customFormat="1" ht="20.100000000000001" customHeight="1" x14ac:dyDescent="0.25">
      <c r="A192" s="287" t="s">
        <v>881</v>
      </c>
      <c r="B192" s="347" t="s">
        <v>488</v>
      </c>
      <c r="C192" s="341" t="s">
        <v>346</v>
      </c>
      <c r="D192" s="307">
        <v>0</v>
      </c>
      <c r="E192" s="307">
        <v>0</v>
      </c>
      <c r="F192" s="307">
        <v>30</v>
      </c>
      <c r="G192" s="100"/>
      <c r="H192" s="109">
        <f t="shared" si="19"/>
        <v>0</v>
      </c>
      <c r="I192" s="109">
        <f t="shared" si="20"/>
        <v>0</v>
      </c>
      <c r="J192" s="109">
        <f t="shared" si="21"/>
        <v>0</v>
      </c>
    </row>
    <row r="193" spans="1:10" ht="20.100000000000001" customHeight="1" x14ac:dyDescent="0.2">
      <c r="A193" s="271"/>
      <c r="B193" s="342" t="s">
        <v>953</v>
      </c>
      <c r="C193" s="343"/>
      <c r="D193" s="190"/>
      <c r="E193" s="190"/>
      <c r="F193" s="190"/>
      <c r="G193" s="101"/>
      <c r="H193" s="216"/>
      <c r="I193" s="216"/>
      <c r="J193" s="217"/>
    </row>
    <row r="194" spans="1:10" s="285" customFormat="1" ht="15" customHeight="1" x14ac:dyDescent="0.25">
      <c r="A194" s="331"/>
      <c r="B194" s="286"/>
      <c r="C194" s="188"/>
      <c r="D194" s="190"/>
      <c r="E194" s="190"/>
      <c r="F194" s="190"/>
      <c r="G194" s="101"/>
      <c r="H194" s="216"/>
      <c r="I194" s="216"/>
      <c r="J194" s="216"/>
    </row>
    <row r="195" spans="1:10" s="285" customFormat="1" ht="30" customHeight="1" x14ac:dyDescent="0.25">
      <c r="A195" s="270"/>
      <c r="B195" s="192" t="s">
        <v>372</v>
      </c>
      <c r="C195" s="193"/>
      <c r="D195" s="307"/>
      <c r="E195" s="288"/>
      <c r="F195" s="289"/>
      <c r="G195" s="111"/>
      <c r="H195" s="109">
        <f>SUM(H143:H194)</f>
        <v>0</v>
      </c>
      <c r="I195" s="109">
        <f>SUM(I143:I194)</f>
        <v>0</v>
      </c>
      <c r="J195" s="109">
        <f>SUM(J143:J194)</f>
        <v>0</v>
      </c>
    </row>
    <row r="196" spans="1:10" ht="30" customHeight="1" x14ac:dyDescent="0.2">
      <c r="A196" s="223" t="s">
        <v>365</v>
      </c>
      <c r="B196" s="160" t="s">
        <v>741</v>
      </c>
      <c r="C196" s="161"/>
      <c r="D196" s="162"/>
      <c r="E196" s="162"/>
      <c r="F196" s="162"/>
      <c r="G196" s="96"/>
      <c r="H196" s="212"/>
      <c r="I196" s="212"/>
      <c r="J196" s="212"/>
    </row>
    <row r="197" spans="1:10" s="284" customFormat="1" ht="76.5" x14ac:dyDescent="0.25">
      <c r="A197" s="273">
        <v>3.1</v>
      </c>
      <c r="B197" s="254" t="s">
        <v>631</v>
      </c>
      <c r="C197" s="169"/>
      <c r="D197" s="171"/>
      <c r="E197" s="171"/>
      <c r="F197" s="171"/>
      <c r="G197" s="98"/>
      <c r="H197" s="115"/>
      <c r="I197" s="115"/>
      <c r="J197" s="115"/>
    </row>
    <row r="198" spans="1:10" ht="24.95" customHeight="1" x14ac:dyDescent="0.2">
      <c r="A198" s="271" t="s">
        <v>95</v>
      </c>
      <c r="B198" s="240" t="s">
        <v>490</v>
      </c>
      <c r="C198" s="226" t="s">
        <v>2</v>
      </c>
      <c r="D198" s="181">
        <v>0</v>
      </c>
      <c r="E198" s="181">
        <v>0</v>
      </c>
      <c r="F198" s="181">
        <v>1</v>
      </c>
      <c r="G198" s="100"/>
      <c r="H198" s="109">
        <f t="shared" ref="H198:H200" si="22">G198*D198</f>
        <v>0</v>
      </c>
      <c r="I198" s="109">
        <f t="shared" ref="I198:I200" si="23">G198*E198</f>
        <v>0</v>
      </c>
      <c r="J198" s="109">
        <f>G198*F198</f>
        <v>0</v>
      </c>
    </row>
    <row r="199" spans="1:10" ht="20.100000000000001" customHeight="1" x14ac:dyDescent="0.2">
      <c r="A199" s="271"/>
      <c r="B199" s="342" t="s">
        <v>953</v>
      </c>
      <c r="C199" s="348"/>
      <c r="D199" s="190"/>
      <c r="E199" s="190"/>
      <c r="F199" s="190"/>
      <c r="G199" s="101"/>
      <c r="H199" s="216"/>
      <c r="I199" s="216"/>
      <c r="J199" s="217"/>
    </row>
    <row r="200" spans="1:10" ht="24.95" customHeight="1" x14ac:dyDescent="0.2">
      <c r="A200" s="271" t="s">
        <v>96</v>
      </c>
      <c r="B200" s="240" t="s">
        <v>491</v>
      </c>
      <c r="C200" s="226" t="s">
        <v>346</v>
      </c>
      <c r="D200" s="181">
        <v>0</v>
      </c>
      <c r="E200" s="181">
        <v>0</v>
      </c>
      <c r="F200" s="181">
        <v>2</v>
      </c>
      <c r="G200" s="100"/>
      <c r="H200" s="109">
        <f t="shared" si="22"/>
        <v>0</v>
      </c>
      <c r="I200" s="109">
        <f t="shared" si="23"/>
        <v>0</v>
      </c>
      <c r="J200" s="109">
        <f t="shared" ref="J200" si="24">G200*F200</f>
        <v>0</v>
      </c>
    </row>
    <row r="201" spans="1:10" ht="20.100000000000001" customHeight="1" x14ac:dyDescent="0.2">
      <c r="A201" s="271"/>
      <c r="B201" s="342" t="s">
        <v>953</v>
      </c>
      <c r="C201" s="343"/>
      <c r="D201" s="190"/>
      <c r="E201" s="190"/>
      <c r="F201" s="190"/>
      <c r="G201" s="101"/>
      <c r="H201" s="216"/>
      <c r="I201" s="216"/>
      <c r="J201" s="217"/>
    </row>
    <row r="202" spans="1:10" ht="24.95" customHeight="1" x14ac:dyDescent="0.2">
      <c r="A202" s="271" t="s">
        <v>370</v>
      </c>
      <c r="B202" s="240" t="s">
        <v>492</v>
      </c>
      <c r="C202" s="341" t="s">
        <v>346</v>
      </c>
      <c r="D202" s="181">
        <v>13</v>
      </c>
      <c r="E202" s="181">
        <v>6</v>
      </c>
      <c r="F202" s="181">
        <v>9</v>
      </c>
      <c r="G202" s="100"/>
      <c r="H202" s="109">
        <f>G202*D202</f>
        <v>0</v>
      </c>
      <c r="I202" s="109">
        <f>G202*E202</f>
        <v>0</v>
      </c>
      <c r="J202" s="109">
        <f>G202*F202</f>
        <v>0</v>
      </c>
    </row>
    <row r="203" spans="1:10" ht="20.100000000000001" customHeight="1" x14ac:dyDescent="0.2">
      <c r="A203" s="271"/>
      <c r="B203" s="342" t="s">
        <v>953</v>
      </c>
      <c r="C203" s="343"/>
      <c r="D203" s="190"/>
      <c r="E203" s="190"/>
      <c r="F203" s="190"/>
      <c r="G203" s="101"/>
      <c r="H203" s="216"/>
      <c r="I203" s="216"/>
      <c r="J203" s="217"/>
    </row>
    <row r="204" spans="1:10" ht="24.95" customHeight="1" x14ac:dyDescent="0.2">
      <c r="A204" s="271" t="s">
        <v>465</v>
      </c>
      <c r="B204" s="240" t="s">
        <v>493</v>
      </c>
      <c r="C204" s="341" t="s">
        <v>346</v>
      </c>
      <c r="D204" s="181">
        <v>77</v>
      </c>
      <c r="E204" s="181">
        <v>45</v>
      </c>
      <c r="F204" s="181">
        <v>73</v>
      </c>
      <c r="G204" s="100"/>
      <c r="H204" s="109">
        <f t="shared" ref="H204:H208" si="25">G204*D204</f>
        <v>0</v>
      </c>
      <c r="I204" s="109">
        <f t="shared" ref="I204:I210" si="26">G204*E204</f>
        <v>0</v>
      </c>
      <c r="J204" s="109">
        <f t="shared" ref="J204:J210" si="27">G204*F204</f>
        <v>0</v>
      </c>
    </row>
    <row r="205" spans="1:10" ht="20.100000000000001" customHeight="1" x14ac:dyDescent="0.2">
      <c r="A205" s="271"/>
      <c r="B205" s="342" t="s">
        <v>953</v>
      </c>
      <c r="C205" s="343"/>
      <c r="D205" s="190"/>
      <c r="E205" s="190"/>
      <c r="F205" s="190"/>
      <c r="G205" s="101"/>
      <c r="H205" s="216"/>
      <c r="I205" s="216"/>
      <c r="J205" s="217"/>
    </row>
    <row r="206" spans="1:10" ht="24.95" customHeight="1" x14ac:dyDescent="0.2">
      <c r="A206" s="271" t="s">
        <v>467</v>
      </c>
      <c r="B206" s="240" t="s">
        <v>494</v>
      </c>
      <c r="C206" s="341" t="s">
        <v>346</v>
      </c>
      <c r="D206" s="181">
        <v>191</v>
      </c>
      <c r="E206" s="181">
        <v>159</v>
      </c>
      <c r="F206" s="181">
        <v>396</v>
      </c>
      <c r="G206" s="100"/>
      <c r="H206" s="109">
        <f t="shared" si="25"/>
        <v>0</v>
      </c>
      <c r="I206" s="109">
        <f t="shared" si="26"/>
        <v>0</v>
      </c>
      <c r="J206" s="109">
        <f t="shared" si="27"/>
        <v>0</v>
      </c>
    </row>
    <row r="207" spans="1:10" ht="20.100000000000001" customHeight="1" x14ac:dyDescent="0.2">
      <c r="A207" s="271"/>
      <c r="B207" s="342" t="s">
        <v>953</v>
      </c>
      <c r="C207" s="343"/>
      <c r="D207" s="190"/>
      <c r="E207" s="190"/>
      <c r="F207" s="190"/>
      <c r="G207" s="101"/>
      <c r="H207" s="216"/>
      <c r="I207" s="216"/>
      <c r="J207" s="217"/>
    </row>
    <row r="208" spans="1:10" ht="24.95" customHeight="1" x14ac:dyDescent="0.2">
      <c r="A208" s="271" t="s">
        <v>469</v>
      </c>
      <c r="B208" s="240" t="s">
        <v>495</v>
      </c>
      <c r="C208" s="341" t="s">
        <v>346</v>
      </c>
      <c r="D208" s="181">
        <v>3</v>
      </c>
      <c r="E208" s="181">
        <v>2</v>
      </c>
      <c r="F208" s="181">
        <v>64</v>
      </c>
      <c r="G208" s="100"/>
      <c r="H208" s="109">
        <f t="shared" si="25"/>
        <v>0</v>
      </c>
      <c r="I208" s="109">
        <f t="shared" si="26"/>
        <v>0</v>
      </c>
      <c r="J208" s="109">
        <f t="shared" si="27"/>
        <v>0</v>
      </c>
    </row>
    <row r="209" spans="1:10" ht="20.100000000000001" customHeight="1" x14ac:dyDescent="0.2">
      <c r="A209" s="271"/>
      <c r="B209" s="342" t="s">
        <v>953</v>
      </c>
      <c r="C209" s="343"/>
      <c r="D209" s="190"/>
      <c r="E209" s="190"/>
      <c r="F209" s="190"/>
      <c r="G209" s="101"/>
      <c r="H209" s="216"/>
      <c r="I209" s="216"/>
      <c r="J209" s="217"/>
    </row>
    <row r="210" spans="1:10" ht="24.95" customHeight="1" x14ac:dyDescent="0.2">
      <c r="A210" s="271" t="s">
        <v>471</v>
      </c>
      <c r="B210" s="240" t="s">
        <v>496</v>
      </c>
      <c r="C210" s="341" t="s">
        <v>346</v>
      </c>
      <c r="D210" s="181">
        <v>10</v>
      </c>
      <c r="E210" s="181">
        <v>0</v>
      </c>
      <c r="F210" s="181">
        <v>0</v>
      </c>
      <c r="G210" s="100"/>
      <c r="H210" s="109">
        <f>G210*D210</f>
        <v>0</v>
      </c>
      <c r="I210" s="109">
        <f t="shared" si="26"/>
        <v>0</v>
      </c>
      <c r="J210" s="109">
        <f t="shared" si="27"/>
        <v>0</v>
      </c>
    </row>
    <row r="211" spans="1:10" ht="20.100000000000001" customHeight="1" x14ac:dyDescent="0.2">
      <c r="A211" s="271"/>
      <c r="B211" s="342" t="s">
        <v>953</v>
      </c>
      <c r="C211" s="343"/>
      <c r="D211" s="190"/>
      <c r="E211" s="190"/>
      <c r="F211" s="190"/>
      <c r="G211" s="101"/>
      <c r="H211" s="216"/>
      <c r="I211" s="216"/>
      <c r="J211" s="217"/>
    </row>
    <row r="212" spans="1:10" s="352" customFormat="1" ht="76.5" x14ac:dyDescent="0.25">
      <c r="A212" s="273">
        <v>3.2</v>
      </c>
      <c r="B212" s="349" t="s">
        <v>630</v>
      </c>
      <c r="C212" s="350"/>
      <c r="D212" s="351"/>
      <c r="E212" s="351"/>
      <c r="F212" s="351"/>
      <c r="G212" s="124"/>
      <c r="H212" s="358"/>
      <c r="I212" s="358"/>
      <c r="J212" s="358"/>
    </row>
    <row r="213" spans="1:10" ht="24.95" customHeight="1" x14ac:dyDescent="0.2">
      <c r="A213" s="271" t="s">
        <v>764</v>
      </c>
      <c r="B213" s="240" t="s">
        <v>497</v>
      </c>
      <c r="C213" s="341" t="s">
        <v>346</v>
      </c>
      <c r="D213" s="181">
        <v>27</v>
      </c>
      <c r="E213" s="181">
        <v>86</v>
      </c>
      <c r="F213" s="181">
        <v>270</v>
      </c>
      <c r="G213" s="100"/>
      <c r="H213" s="109">
        <f>G213*D213</f>
        <v>0</v>
      </c>
      <c r="I213" s="109">
        <f>G213*E213</f>
        <v>0</v>
      </c>
      <c r="J213" s="109">
        <f>G213*F213</f>
        <v>0</v>
      </c>
    </row>
    <row r="214" spans="1:10" ht="20.100000000000001" customHeight="1" x14ac:dyDescent="0.2">
      <c r="A214" s="271"/>
      <c r="B214" s="342" t="s">
        <v>953</v>
      </c>
      <c r="C214" s="343"/>
      <c r="D214" s="190"/>
      <c r="E214" s="190"/>
      <c r="F214" s="190"/>
      <c r="G214" s="101"/>
      <c r="H214" s="216"/>
      <c r="I214" s="216"/>
      <c r="J214" s="217"/>
    </row>
    <row r="215" spans="1:10" ht="24.95" customHeight="1" x14ac:dyDescent="0.2">
      <c r="A215" s="271" t="s">
        <v>882</v>
      </c>
      <c r="B215" s="240" t="s">
        <v>498</v>
      </c>
      <c r="C215" s="341" t="s">
        <v>346</v>
      </c>
      <c r="D215" s="181">
        <v>2</v>
      </c>
      <c r="E215" s="181">
        <v>0</v>
      </c>
      <c r="F215" s="181">
        <v>0</v>
      </c>
      <c r="G215" s="100"/>
      <c r="H215" s="109">
        <f>G215*D215</f>
        <v>0</v>
      </c>
      <c r="I215" s="109">
        <f>G215*E215</f>
        <v>0</v>
      </c>
      <c r="J215" s="109">
        <f>G215*F215</f>
        <v>0</v>
      </c>
    </row>
    <row r="216" spans="1:10" ht="20.100000000000001" customHeight="1" x14ac:dyDescent="0.2">
      <c r="A216" s="271"/>
      <c r="B216" s="342" t="s">
        <v>953</v>
      </c>
      <c r="C216" s="343"/>
      <c r="D216" s="190"/>
      <c r="E216" s="190"/>
      <c r="F216" s="190"/>
      <c r="G216" s="101"/>
      <c r="H216" s="216"/>
      <c r="I216" s="216"/>
      <c r="J216" s="217"/>
    </row>
    <row r="217" spans="1:10" ht="24.95" customHeight="1" x14ac:dyDescent="0.2">
      <c r="A217" s="271" t="s">
        <v>883</v>
      </c>
      <c r="B217" s="240" t="s">
        <v>499</v>
      </c>
      <c r="C217" s="341" t="s">
        <v>346</v>
      </c>
      <c r="D217" s="181">
        <v>5</v>
      </c>
      <c r="E217" s="181">
        <v>10</v>
      </c>
      <c r="F217" s="181">
        <v>8</v>
      </c>
      <c r="G217" s="100"/>
      <c r="H217" s="109">
        <f>G217*D217</f>
        <v>0</v>
      </c>
      <c r="I217" s="109">
        <f>G217*E217</f>
        <v>0</v>
      </c>
      <c r="J217" s="109">
        <f>G217*F217</f>
        <v>0</v>
      </c>
    </row>
    <row r="218" spans="1:10" ht="20.100000000000001" customHeight="1" x14ac:dyDescent="0.2">
      <c r="A218" s="271"/>
      <c r="B218" s="342" t="s">
        <v>953</v>
      </c>
      <c r="C218" s="343"/>
      <c r="D218" s="190"/>
      <c r="E218" s="190"/>
      <c r="F218" s="190"/>
      <c r="G218" s="101"/>
      <c r="H218" s="216"/>
      <c r="I218" s="216"/>
      <c r="J218" s="217"/>
    </row>
    <row r="219" spans="1:10" s="285" customFormat="1" ht="15" customHeight="1" x14ac:dyDescent="0.25">
      <c r="A219" s="331"/>
      <c r="B219" s="286"/>
      <c r="C219" s="188"/>
      <c r="D219" s="190"/>
      <c r="E219" s="190"/>
      <c r="F219" s="190"/>
      <c r="G219" s="101"/>
      <c r="H219" s="216"/>
      <c r="I219" s="216"/>
      <c r="J219" s="216"/>
    </row>
    <row r="220" spans="1:10" s="285" customFormat="1" ht="30" customHeight="1" x14ac:dyDescent="0.25">
      <c r="A220" s="270"/>
      <c r="B220" s="192" t="s">
        <v>500</v>
      </c>
      <c r="C220" s="193"/>
      <c r="D220" s="307"/>
      <c r="E220" s="288"/>
      <c r="F220" s="289"/>
      <c r="G220" s="111"/>
      <c r="H220" s="109">
        <f>SUM(H197:H219)</f>
        <v>0</v>
      </c>
      <c r="I220" s="109">
        <f t="shared" ref="I220:J220" si="28">SUM(I197:I219)</f>
        <v>0</v>
      </c>
      <c r="J220" s="109">
        <f t="shared" si="28"/>
        <v>0</v>
      </c>
    </row>
    <row r="221" spans="1:10" ht="30" customHeight="1" x14ac:dyDescent="0.2">
      <c r="A221" s="223" t="s">
        <v>489</v>
      </c>
      <c r="B221" s="160" t="s">
        <v>742</v>
      </c>
      <c r="C221" s="161"/>
      <c r="D221" s="162"/>
      <c r="E221" s="162"/>
      <c r="F221" s="162"/>
      <c r="G221" s="96"/>
      <c r="H221" s="212"/>
      <c r="I221" s="212"/>
      <c r="J221" s="212"/>
    </row>
    <row r="222" spans="1:10" s="284" customFormat="1" ht="76.5" x14ac:dyDescent="0.25">
      <c r="A222" s="353">
        <v>4</v>
      </c>
      <c r="B222" s="349" t="s">
        <v>629</v>
      </c>
      <c r="C222" s="169"/>
      <c r="D222" s="171"/>
      <c r="E222" s="171"/>
      <c r="F222" s="171"/>
      <c r="G222" s="98"/>
      <c r="H222" s="115"/>
      <c r="I222" s="115"/>
      <c r="J222" s="115"/>
    </row>
    <row r="223" spans="1:10" ht="24.95" customHeight="1" x14ac:dyDescent="0.2">
      <c r="A223" s="260">
        <v>4.0999999999999996</v>
      </c>
      <c r="B223" s="354" t="s">
        <v>502</v>
      </c>
      <c r="C223" s="341" t="s">
        <v>346</v>
      </c>
      <c r="D223" s="181">
        <v>205</v>
      </c>
      <c r="E223" s="181">
        <v>155</v>
      </c>
      <c r="F223" s="181">
        <v>263</v>
      </c>
      <c r="G223" s="100"/>
      <c r="H223" s="109">
        <f>G223*D223</f>
        <v>0</v>
      </c>
      <c r="I223" s="109">
        <f>G223*E223</f>
        <v>0</v>
      </c>
      <c r="J223" s="109">
        <f>G223*F223</f>
        <v>0</v>
      </c>
    </row>
    <row r="224" spans="1:10" ht="20.100000000000001" customHeight="1" x14ac:dyDescent="0.2">
      <c r="A224" s="260"/>
      <c r="B224" s="342" t="s">
        <v>953</v>
      </c>
      <c r="C224" s="343"/>
      <c r="D224" s="190"/>
      <c r="E224" s="190"/>
      <c r="F224" s="190"/>
      <c r="G224" s="101"/>
      <c r="H224" s="216"/>
      <c r="I224" s="216"/>
      <c r="J224" s="217"/>
    </row>
    <row r="225" spans="1:10" ht="24.95" customHeight="1" x14ac:dyDescent="0.2">
      <c r="A225" s="260">
        <v>4.2</v>
      </c>
      <c r="B225" s="354" t="s">
        <v>503</v>
      </c>
      <c r="C225" s="341" t="s">
        <v>346</v>
      </c>
      <c r="D225" s="181">
        <v>21</v>
      </c>
      <c r="E225" s="181">
        <v>16</v>
      </c>
      <c r="F225" s="181">
        <v>26</v>
      </c>
      <c r="G225" s="100"/>
      <c r="H225" s="109">
        <f t="shared" ref="H225:H245" si="29">G225*D225</f>
        <v>0</v>
      </c>
      <c r="I225" s="109">
        <f t="shared" ref="I225:I245" si="30">G225*E225</f>
        <v>0</v>
      </c>
      <c r="J225" s="109">
        <f t="shared" ref="J225:J245" si="31">G225*F225</f>
        <v>0</v>
      </c>
    </row>
    <row r="226" spans="1:10" ht="20.100000000000001" customHeight="1" x14ac:dyDescent="0.2">
      <c r="A226" s="260"/>
      <c r="B226" s="342" t="s">
        <v>953</v>
      </c>
      <c r="C226" s="343"/>
      <c r="D226" s="190"/>
      <c r="E226" s="190"/>
      <c r="F226" s="190"/>
      <c r="G226" s="101"/>
      <c r="H226" s="216"/>
      <c r="I226" s="216"/>
      <c r="J226" s="217"/>
    </row>
    <row r="227" spans="1:10" ht="24.95" customHeight="1" x14ac:dyDescent="0.2">
      <c r="A227" s="260">
        <v>4.3</v>
      </c>
      <c r="B227" s="354" t="s">
        <v>505</v>
      </c>
      <c r="C227" s="341" t="s">
        <v>346</v>
      </c>
      <c r="D227" s="181">
        <v>133</v>
      </c>
      <c r="E227" s="181">
        <v>57</v>
      </c>
      <c r="F227" s="181">
        <v>52</v>
      </c>
      <c r="G227" s="100"/>
      <c r="H227" s="109">
        <f t="shared" si="29"/>
        <v>0</v>
      </c>
      <c r="I227" s="109">
        <f t="shared" si="30"/>
        <v>0</v>
      </c>
      <c r="J227" s="109">
        <f t="shared" si="31"/>
        <v>0</v>
      </c>
    </row>
    <row r="228" spans="1:10" ht="20.100000000000001" customHeight="1" x14ac:dyDescent="0.2">
      <c r="A228" s="260"/>
      <c r="B228" s="342" t="s">
        <v>953</v>
      </c>
      <c r="C228" s="343"/>
      <c r="D228" s="190"/>
      <c r="E228" s="190"/>
      <c r="F228" s="190"/>
      <c r="G228" s="101"/>
      <c r="H228" s="216"/>
      <c r="I228" s="216"/>
      <c r="J228" s="217"/>
    </row>
    <row r="229" spans="1:10" ht="24.95" customHeight="1" x14ac:dyDescent="0.2">
      <c r="A229" s="260">
        <v>4.4000000000000004</v>
      </c>
      <c r="B229" s="354" t="s">
        <v>507</v>
      </c>
      <c r="C229" s="341" t="s">
        <v>346</v>
      </c>
      <c r="D229" s="181">
        <v>0</v>
      </c>
      <c r="E229" s="181">
        <v>0</v>
      </c>
      <c r="F229" s="181">
        <v>3</v>
      </c>
      <c r="G229" s="100"/>
      <c r="H229" s="109">
        <f t="shared" si="29"/>
        <v>0</v>
      </c>
      <c r="I229" s="109">
        <f t="shared" si="30"/>
        <v>0</v>
      </c>
      <c r="J229" s="109">
        <f t="shared" si="31"/>
        <v>0</v>
      </c>
    </row>
    <row r="230" spans="1:10" ht="20.100000000000001" customHeight="1" x14ac:dyDescent="0.2">
      <c r="A230" s="260"/>
      <c r="B230" s="342" t="s">
        <v>953</v>
      </c>
      <c r="C230" s="343"/>
      <c r="D230" s="190"/>
      <c r="E230" s="190"/>
      <c r="F230" s="190"/>
      <c r="G230" s="101"/>
      <c r="H230" s="216"/>
      <c r="I230" s="216"/>
      <c r="J230" s="217"/>
    </row>
    <row r="231" spans="1:10" ht="24.95" customHeight="1" x14ac:dyDescent="0.2">
      <c r="A231" s="260">
        <v>4.5</v>
      </c>
      <c r="B231" s="354" t="s">
        <v>509</v>
      </c>
      <c r="C231" s="341" t="s">
        <v>346</v>
      </c>
      <c r="D231" s="181">
        <v>39</v>
      </c>
      <c r="E231" s="181">
        <v>31</v>
      </c>
      <c r="F231" s="181">
        <v>34</v>
      </c>
      <c r="G231" s="100"/>
      <c r="H231" s="109">
        <f t="shared" si="29"/>
        <v>0</v>
      </c>
      <c r="I231" s="109">
        <f t="shared" si="30"/>
        <v>0</v>
      </c>
      <c r="J231" s="109">
        <f t="shared" si="31"/>
        <v>0</v>
      </c>
    </row>
    <row r="232" spans="1:10" ht="20.100000000000001" customHeight="1" x14ac:dyDescent="0.2">
      <c r="A232" s="260"/>
      <c r="B232" s="342" t="s">
        <v>953</v>
      </c>
      <c r="C232" s="343"/>
      <c r="D232" s="190"/>
      <c r="E232" s="190"/>
      <c r="F232" s="190"/>
      <c r="G232" s="101"/>
      <c r="H232" s="216"/>
      <c r="I232" s="216"/>
      <c r="J232" s="217"/>
    </row>
    <row r="233" spans="1:10" ht="24.95" customHeight="1" x14ac:dyDescent="0.2">
      <c r="A233" s="260">
        <v>4.5999999999999996</v>
      </c>
      <c r="B233" s="354" t="s">
        <v>511</v>
      </c>
      <c r="C233" s="341" t="s">
        <v>346</v>
      </c>
      <c r="D233" s="181">
        <v>112</v>
      </c>
      <c r="E233" s="181">
        <v>107</v>
      </c>
      <c r="F233" s="181">
        <v>142</v>
      </c>
      <c r="G233" s="100"/>
      <c r="H233" s="109">
        <f t="shared" si="29"/>
        <v>0</v>
      </c>
      <c r="I233" s="109">
        <f t="shared" si="30"/>
        <v>0</v>
      </c>
      <c r="J233" s="109">
        <f t="shared" si="31"/>
        <v>0</v>
      </c>
    </row>
    <row r="234" spans="1:10" ht="20.100000000000001" customHeight="1" x14ac:dyDescent="0.2">
      <c r="A234" s="260"/>
      <c r="B234" s="342" t="s">
        <v>953</v>
      </c>
      <c r="C234" s="343"/>
      <c r="D234" s="190"/>
      <c r="E234" s="190"/>
      <c r="F234" s="190"/>
      <c r="G234" s="101"/>
      <c r="H234" s="216"/>
      <c r="I234" s="216"/>
      <c r="J234" s="217"/>
    </row>
    <row r="235" spans="1:10" ht="24.95" customHeight="1" x14ac:dyDescent="0.2">
      <c r="A235" s="260">
        <v>4.7</v>
      </c>
      <c r="B235" s="354" t="s">
        <v>513</v>
      </c>
      <c r="C235" s="341" t="s">
        <v>346</v>
      </c>
      <c r="D235" s="181">
        <v>40</v>
      </c>
      <c r="E235" s="181">
        <v>0</v>
      </c>
      <c r="F235" s="181">
        <v>0</v>
      </c>
      <c r="G235" s="100"/>
      <c r="H235" s="109">
        <f t="shared" si="29"/>
        <v>0</v>
      </c>
      <c r="I235" s="109">
        <f t="shared" si="30"/>
        <v>0</v>
      </c>
      <c r="J235" s="109">
        <f t="shared" si="31"/>
        <v>0</v>
      </c>
    </row>
    <row r="236" spans="1:10" ht="20.100000000000001" customHeight="1" x14ac:dyDescent="0.2">
      <c r="A236" s="260"/>
      <c r="B236" s="342" t="s">
        <v>953</v>
      </c>
      <c r="C236" s="343"/>
      <c r="D236" s="190"/>
      <c r="E236" s="190"/>
      <c r="F236" s="190"/>
      <c r="G236" s="101"/>
      <c r="H236" s="216"/>
      <c r="I236" s="216"/>
      <c r="J236" s="217"/>
    </row>
    <row r="237" spans="1:10" ht="24.95" customHeight="1" x14ac:dyDescent="0.2">
      <c r="A237" s="260">
        <v>4.8</v>
      </c>
      <c r="B237" s="354" t="s">
        <v>515</v>
      </c>
      <c r="C237" s="341" t="s">
        <v>346</v>
      </c>
      <c r="D237" s="181">
        <v>29</v>
      </c>
      <c r="E237" s="181">
        <v>19</v>
      </c>
      <c r="F237" s="181">
        <v>22</v>
      </c>
      <c r="G237" s="100"/>
      <c r="H237" s="109">
        <f t="shared" si="29"/>
        <v>0</v>
      </c>
      <c r="I237" s="109">
        <f t="shared" si="30"/>
        <v>0</v>
      </c>
      <c r="J237" s="109">
        <f t="shared" si="31"/>
        <v>0</v>
      </c>
    </row>
    <row r="238" spans="1:10" ht="20.100000000000001" customHeight="1" x14ac:dyDescent="0.2">
      <c r="A238" s="260"/>
      <c r="B238" s="342" t="s">
        <v>953</v>
      </c>
      <c r="C238" s="343"/>
      <c r="D238" s="190"/>
      <c r="E238" s="190"/>
      <c r="F238" s="190"/>
      <c r="G238" s="101"/>
      <c r="H238" s="216"/>
      <c r="I238" s="216"/>
      <c r="J238" s="217"/>
    </row>
    <row r="239" spans="1:10" ht="24.95" customHeight="1" x14ac:dyDescent="0.2">
      <c r="A239" s="260">
        <v>4.9000000000000004</v>
      </c>
      <c r="B239" s="354" t="s">
        <v>517</v>
      </c>
      <c r="C239" s="341" t="s">
        <v>346</v>
      </c>
      <c r="D239" s="181">
        <v>19</v>
      </c>
      <c r="E239" s="181">
        <v>16</v>
      </c>
      <c r="F239" s="181">
        <v>16</v>
      </c>
      <c r="G239" s="100"/>
      <c r="H239" s="109">
        <f t="shared" si="29"/>
        <v>0</v>
      </c>
      <c r="I239" s="109">
        <f t="shared" si="30"/>
        <v>0</v>
      </c>
      <c r="J239" s="109">
        <f t="shared" si="31"/>
        <v>0</v>
      </c>
    </row>
    <row r="240" spans="1:10" ht="20.100000000000001" customHeight="1" x14ac:dyDescent="0.2">
      <c r="A240" s="263"/>
      <c r="B240" s="342" t="s">
        <v>953</v>
      </c>
      <c r="C240" s="343"/>
      <c r="D240" s="190"/>
      <c r="E240" s="190"/>
      <c r="F240" s="190"/>
      <c r="G240" s="101"/>
      <c r="H240" s="216"/>
      <c r="I240" s="216"/>
      <c r="J240" s="217"/>
    </row>
    <row r="241" spans="1:10" ht="24.95" customHeight="1" x14ac:dyDescent="0.2">
      <c r="A241" s="263">
        <v>4.0999999999999996</v>
      </c>
      <c r="B241" s="354" t="s">
        <v>518</v>
      </c>
      <c r="C241" s="341" t="s">
        <v>346</v>
      </c>
      <c r="D241" s="181">
        <v>2</v>
      </c>
      <c r="E241" s="181">
        <v>0</v>
      </c>
      <c r="F241" s="181">
        <v>2</v>
      </c>
      <c r="G241" s="100"/>
      <c r="H241" s="109">
        <f t="shared" si="29"/>
        <v>0</v>
      </c>
      <c r="I241" s="109">
        <f t="shared" si="30"/>
        <v>0</v>
      </c>
      <c r="J241" s="109">
        <f t="shared" si="31"/>
        <v>0</v>
      </c>
    </row>
    <row r="242" spans="1:10" ht="20.100000000000001" customHeight="1" x14ac:dyDescent="0.2">
      <c r="A242" s="263"/>
      <c r="B242" s="342" t="s">
        <v>953</v>
      </c>
      <c r="C242" s="343"/>
      <c r="D242" s="190"/>
      <c r="E242" s="190"/>
      <c r="F242" s="190"/>
      <c r="G242" s="101"/>
      <c r="H242" s="216"/>
      <c r="I242" s="216"/>
      <c r="J242" s="217"/>
    </row>
    <row r="243" spans="1:10" ht="24.95" customHeight="1" x14ac:dyDescent="0.2">
      <c r="A243" s="263">
        <v>4.1100000000000003</v>
      </c>
      <c r="B243" s="354" t="s">
        <v>519</v>
      </c>
      <c r="C243" s="341" t="s">
        <v>346</v>
      </c>
      <c r="D243" s="181">
        <v>23</v>
      </c>
      <c r="E243" s="181">
        <v>14</v>
      </c>
      <c r="F243" s="181">
        <v>18</v>
      </c>
      <c r="G243" s="100"/>
      <c r="H243" s="109">
        <f t="shared" si="29"/>
        <v>0</v>
      </c>
      <c r="I243" s="109">
        <f t="shared" si="30"/>
        <v>0</v>
      </c>
      <c r="J243" s="109">
        <f t="shared" si="31"/>
        <v>0</v>
      </c>
    </row>
    <row r="244" spans="1:10" ht="20.100000000000001" customHeight="1" x14ac:dyDescent="0.2">
      <c r="A244" s="263"/>
      <c r="B244" s="342" t="s">
        <v>953</v>
      </c>
      <c r="C244" s="343"/>
      <c r="D244" s="190"/>
      <c r="E244" s="190"/>
      <c r="F244" s="190"/>
      <c r="G244" s="101"/>
      <c r="H244" s="216"/>
      <c r="I244" s="216"/>
      <c r="J244" s="217"/>
    </row>
    <row r="245" spans="1:10" ht="24.95" customHeight="1" x14ac:dyDescent="0.2">
      <c r="A245" s="263">
        <v>4.12</v>
      </c>
      <c r="B245" s="354" t="s">
        <v>520</v>
      </c>
      <c r="C245" s="341" t="s">
        <v>346</v>
      </c>
      <c r="D245" s="181">
        <v>0</v>
      </c>
      <c r="E245" s="181">
        <v>0</v>
      </c>
      <c r="F245" s="181">
        <v>2</v>
      </c>
      <c r="G245" s="100"/>
      <c r="H245" s="109">
        <f t="shared" si="29"/>
        <v>0</v>
      </c>
      <c r="I245" s="109">
        <f t="shared" si="30"/>
        <v>0</v>
      </c>
      <c r="J245" s="109">
        <f t="shared" si="31"/>
        <v>0</v>
      </c>
    </row>
    <row r="246" spans="1:10" ht="20.100000000000001" customHeight="1" x14ac:dyDescent="0.2">
      <c r="A246" s="271"/>
      <c r="B246" s="342" t="s">
        <v>953</v>
      </c>
      <c r="C246" s="343"/>
      <c r="D246" s="190"/>
      <c r="E246" s="190"/>
      <c r="F246" s="190"/>
      <c r="G246" s="101"/>
      <c r="H246" s="216"/>
      <c r="I246" s="216"/>
      <c r="J246" s="217"/>
    </row>
    <row r="247" spans="1:10" s="285" customFormat="1" ht="15" customHeight="1" x14ac:dyDescent="0.25">
      <c r="A247" s="331"/>
      <c r="B247" s="286"/>
      <c r="C247" s="188"/>
      <c r="D247" s="190"/>
      <c r="E247" s="190"/>
      <c r="F247" s="190"/>
      <c r="G247" s="101"/>
      <c r="H247" s="216"/>
      <c r="I247" s="216"/>
      <c r="J247" s="216"/>
    </row>
    <row r="248" spans="1:10" s="285" customFormat="1" ht="30" customHeight="1" x14ac:dyDescent="0.25">
      <c r="A248" s="270"/>
      <c r="B248" s="192" t="s">
        <v>521</v>
      </c>
      <c r="C248" s="193"/>
      <c r="D248" s="307"/>
      <c r="E248" s="288"/>
      <c r="F248" s="289"/>
      <c r="G248" s="111"/>
      <c r="H248" s="109">
        <f>SUM(H223:H247)</f>
        <v>0</v>
      </c>
      <c r="I248" s="109">
        <f t="shared" ref="I248:J248" si="32">SUM(I223:I247)</f>
        <v>0</v>
      </c>
      <c r="J248" s="109">
        <f t="shared" si="32"/>
        <v>0</v>
      </c>
    </row>
    <row r="249" spans="1:10" ht="30" customHeight="1" x14ac:dyDescent="0.2">
      <c r="A249" s="223" t="s">
        <v>573</v>
      </c>
      <c r="B249" s="160" t="s">
        <v>743</v>
      </c>
      <c r="C249" s="161"/>
      <c r="D249" s="162"/>
      <c r="E249" s="162"/>
      <c r="F249" s="162"/>
      <c r="G249" s="96"/>
      <c r="H249" s="212"/>
      <c r="I249" s="212"/>
      <c r="J249" s="212"/>
    </row>
    <row r="250" spans="1:10" s="284" customFormat="1" ht="81.75" customHeight="1" x14ac:dyDescent="0.25">
      <c r="A250" s="273">
        <v>5.0999999999999996</v>
      </c>
      <c r="B250" s="333" t="s">
        <v>628</v>
      </c>
      <c r="C250" s="169"/>
      <c r="D250" s="171"/>
      <c r="E250" s="171"/>
      <c r="F250" s="171"/>
      <c r="G250" s="98"/>
      <c r="H250" s="115"/>
      <c r="I250" s="115"/>
      <c r="J250" s="115"/>
    </row>
    <row r="251" spans="1:10" ht="20.100000000000001" customHeight="1" x14ac:dyDescent="0.2">
      <c r="A251" s="271" t="s">
        <v>97</v>
      </c>
      <c r="B251" s="240" t="s">
        <v>524</v>
      </c>
      <c r="C251" s="341" t="s">
        <v>346</v>
      </c>
      <c r="D251" s="181">
        <v>100</v>
      </c>
      <c r="E251" s="181">
        <v>36</v>
      </c>
      <c r="F251" s="181">
        <v>83</v>
      </c>
      <c r="G251" s="100"/>
      <c r="H251" s="109">
        <f>G251*D251</f>
        <v>0</v>
      </c>
      <c r="I251" s="109">
        <f>G251*E251</f>
        <v>0</v>
      </c>
      <c r="J251" s="109">
        <f>G251*F251</f>
        <v>0</v>
      </c>
    </row>
    <row r="252" spans="1:10" ht="20.100000000000001" customHeight="1" x14ac:dyDescent="0.2">
      <c r="A252" s="271"/>
      <c r="B252" s="342" t="s">
        <v>953</v>
      </c>
      <c r="C252" s="343"/>
      <c r="D252" s="190"/>
      <c r="E252" s="190"/>
      <c r="F252" s="190"/>
      <c r="G252" s="101"/>
      <c r="H252" s="216"/>
      <c r="I252" s="216"/>
      <c r="J252" s="217"/>
    </row>
    <row r="253" spans="1:10" ht="20.100000000000001" customHeight="1" x14ac:dyDescent="0.2">
      <c r="A253" s="271" t="s">
        <v>884</v>
      </c>
      <c r="B253" s="240" t="s">
        <v>526</v>
      </c>
      <c r="C253" s="341" t="s">
        <v>346</v>
      </c>
      <c r="D253" s="181">
        <v>4</v>
      </c>
      <c r="E253" s="181">
        <v>0</v>
      </c>
      <c r="F253" s="181">
        <v>0</v>
      </c>
      <c r="G253" s="100"/>
      <c r="H253" s="109">
        <f t="shared" ref="H253:H265" si="33">G253*D253</f>
        <v>0</v>
      </c>
      <c r="I253" s="109">
        <f t="shared" ref="I253:I265" si="34">G253*E253</f>
        <v>0</v>
      </c>
      <c r="J253" s="109">
        <f t="shared" ref="J253:J265" si="35">G253*F253</f>
        <v>0</v>
      </c>
    </row>
    <row r="254" spans="1:10" ht="20.100000000000001" customHeight="1" x14ac:dyDescent="0.2">
      <c r="A254" s="271"/>
      <c r="B254" s="342" t="s">
        <v>953</v>
      </c>
      <c r="C254" s="343"/>
      <c r="D254" s="190"/>
      <c r="E254" s="190"/>
      <c r="F254" s="190"/>
      <c r="G254" s="101"/>
      <c r="H254" s="216"/>
      <c r="I254" s="216"/>
      <c r="J254" s="217"/>
    </row>
    <row r="255" spans="1:10" ht="20.100000000000001" customHeight="1" x14ac:dyDescent="0.2">
      <c r="A255" s="271" t="s">
        <v>885</v>
      </c>
      <c r="B255" s="240" t="s">
        <v>528</v>
      </c>
      <c r="C255" s="341" t="s">
        <v>346</v>
      </c>
      <c r="D255" s="181">
        <v>0</v>
      </c>
      <c r="E255" s="181">
        <v>0</v>
      </c>
      <c r="F255" s="181">
        <v>2</v>
      </c>
      <c r="G255" s="100"/>
      <c r="H255" s="109">
        <f t="shared" si="33"/>
        <v>0</v>
      </c>
      <c r="I255" s="109">
        <f t="shared" si="34"/>
        <v>0</v>
      </c>
      <c r="J255" s="109">
        <f t="shared" si="35"/>
        <v>0</v>
      </c>
    </row>
    <row r="256" spans="1:10" ht="20.100000000000001" customHeight="1" x14ac:dyDescent="0.2">
      <c r="A256" s="271"/>
      <c r="B256" s="342" t="s">
        <v>953</v>
      </c>
      <c r="C256" s="343"/>
      <c r="D256" s="190"/>
      <c r="E256" s="190"/>
      <c r="F256" s="190"/>
      <c r="G256" s="101"/>
      <c r="H256" s="216"/>
      <c r="I256" s="216"/>
      <c r="J256" s="217"/>
    </row>
    <row r="257" spans="1:10" ht="20.100000000000001" customHeight="1" x14ac:dyDescent="0.2">
      <c r="A257" s="271" t="s">
        <v>886</v>
      </c>
      <c r="B257" s="240" t="s">
        <v>530</v>
      </c>
      <c r="C257" s="341" t="s">
        <v>346</v>
      </c>
      <c r="D257" s="181">
        <v>2</v>
      </c>
      <c r="E257" s="181">
        <v>0</v>
      </c>
      <c r="F257" s="181">
        <v>0</v>
      </c>
      <c r="G257" s="100"/>
      <c r="H257" s="109">
        <f t="shared" si="33"/>
        <v>0</v>
      </c>
      <c r="I257" s="109">
        <f t="shared" si="34"/>
        <v>0</v>
      </c>
      <c r="J257" s="109">
        <f t="shared" si="35"/>
        <v>0</v>
      </c>
    </row>
    <row r="258" spans="1:10" ht="20.100000000000001" customHeight="1" x14ac:dyDescent="0.2">
      <c r="A258" s="271"/>
      <c r="B258" s="342" t="s">
        <v>953</v>
      </c>
      <c r="C258" s="343"/>
      <c r="D258" s="190"/>
      <c r="E258" s="190"/>
      <c r="F258" s="190"/>
      <c r="G258" s="101"/>
      <c r="H258" s="216"/>
      <c r="I258" s="216"/>
      <c r="J258" s="217"/>
    </row>
    <row r="259" spans="1:10" ht="20.100000000000001" customHeight="1" x14ac:dyDescent="0.2">
      <c r="A259" s="271" t="s">
        <v>887</v>
      </c>
      <c r="B259" s="240" t="s">
        <v>531</v>
      </c>
      <c r="C259" s="341" t="s">
        <v>346</v>
      </c>
      <c r="D259" s="181">
        <v>12</v>
      </c>
      <c r="E259" s="181">
        <v>9</v>
      </c>
      <c r="F259" s="181">
        <v>10</v>
      </c>
      <c r="G259" s="100"/>
      <c r="H259" s="109">
        <f t="shared" si="33"/>
        <v>0</v>
      </c>
      <c r="I259" s="109">
        <f t="shared" si="34"/>
        <v>0</v>
      </c>
      <c r="J259" s="109">
        <f t="shared" si="35"/>
        <v>0</v>
      </c>
    </row>
    <row r="260" spans="1:10" ht="20.100000000000001" customHeight="1" x14ac:dyDescent="0.2">
      <c r="A260" s="271"/>
      <c r="B260" s="342" t="s">
        <v>953</v>
      </c>
      <c r="C260" s="343"/>
      <c r="D260" s="190"/>
      <c r="E260" s="190"/>
      <c r="F260" s="190"/>
      <c r="G260" s="101"/>
      <c r="H260" s="216"/>
      <c r="I260" s="216"/>
      <c r="J260" s="217"/>
    </row>
    <row r="261" spans="1:10" ht="20.100000000000001" customHeight="1" x14ac:dyDescent="0.2">
      <c r="A261" s="271" t="s">
        <v>888</v>
      </c>
      <c r="B261" s="240" t="s">
        <v>532</v>
      </c>
      <c r="C261" s="341" t="s">
        <v>346</v>
      </c>
      <c r="D261" s="181">
        <v>0</v>
      </c>
      <c r="E261" s="181">
        <v>0</v>
      </c>
      <c r="F261" s="181">
        <v>0</v>
      </c>
      <c r="G261" s="100"/>
      <c r="H261" s="109">
        <f t="shared" si="33"/>
        <v>0</v>
      </c>
      <c r="I261" s="109">
        <f t="shared" si="34"/>
        <v>0</v>
      </c>
      <c r="J261" s="109">
        <f t="shared" si="35"/>
        <v>0</v>
      </c>
    </row>
    <row r="262" spans="1:10" ht="20.100000000000001" customHeight="1" x14ac:dyDescent="0.2">
      <c r="A262" s="271"/>
      <c r="B262" s="342" t="s">
        <v>953</v>
      </c>
      <c r="C262" s="343"/>
      <c r="D262" s="190"/>
      <c r="E262" s="190"/>
      <c r="F262" s="190"/>
      <c r="G262" s="101"/>
      <c r="H262" s="216"/>
      <c r="I262" s="216"/>
      <c r="J262" s="217"/>
    </row>
    <row r="263" spans="1:10" ht="20.100000000000001" customHeight="1" x14ac:dyDescent="0.2">
      <c r="A263" s="271" t="s">
        <v>889</v>
      </c>
      <c r="B263" s="240" t="s">
        <v>533</v>
      </c>
      <c r="C263" s="341" t="s">
        <v>346</v>
      </c>
      <c r="D263" s="181">
        <v>0</v>
      </c>
      <c r="E263" s="181">
        <v>0</v>
      </c>
      <c r="F263" s="181">
        <v>0</v>
      </c>
      <c r="G263" s="100"/>
      <c r="H263" s="109">
        <f t="shared" si="33"/>
        <v>0</v>
      </c>
      <c r="I263" s="109">
        <f t="shared" si="34"/>
        <v>0</v>
      </c>
      <c r="J263" s="109">
        <f t="shared" si="35"/>
        <v>0</v>
      </c>
    </row>
    <row r="264" spans="1:10" ht="20.100000000000001" customHeight="1" x14ac:dyDescent="0.2">
      <c r="A264" s="271"/>
      <c r="B264" s="342" t="s">
        <v>953</v>
      </c>
      <c r="C264" s="343"/>
      <c r="D264" s="190"/>
      <c r="E264" s="190"/>
      <c r="F264" s="190"/>
      <c r="G264" s="101"/>
      <c r="H264" s="216"/>
      <c r="I264" s="216"/>
      <c r="J264" s="217"/>
    </row>
    <row r="265" spans="1:10" ht="20.100000000000001" customHeight="1" x14ac:dyDescent="0.2">
      <c r="A265" s="271" t="s">
        <v>890</v>
      </c>
      <c r="B265" s="240" t="s">
        <v>534</v>
      </c>
      <c r="C265" s="341" t="s">
        <v>346</v>
      </c>
      <c r="D265" s="181">
        <v>3</v>
      </c>
      <c r="E265" s="181">
        <v>0</v>
      </c>
      <c r="F265" s="181">
        <v>0</v>
      </c>
      <c r="G265" s="100"/>
      <c r="H265" s="109">
        <f t="shared" si="33"/>
        <v>0</v>
      </c>
      <c r="I265" s="109">
        <f t="shared" si="34"/>
        <v>0</v>
      </c>
      <c r="J265" s="109">
        <f t="shared" si="35"/>
        <v>0</v>
      </c>
    </row>
    <row r="266" spans="1:10" ht="20.100000000000001" customHeight="1" x14ac:dyDescent="0.2">
      <c r="A266" s="271"/>
      <c r="B266" s="342" t="s">
        <v>953</v>
      </c>
      <c r="C266" s="343"/>
      <c r="D266" s="190"/>
      <c r="E266" s="190"/>
      <c r="F266" s="190"/>
      <c r="G266" s="101"/>
      <c r="H266" s="216"/>
      <c r="I266" s="216"/>
      <c r="J266" s="217"/>
    </row>
    <row r="267" spans="1:10" s="285" customFormat="1" ht="15" customHeight="1" x14ac:dyDescent="0.25">
      <c r="A267" s="331"/>
      <c r="B267" s="286"/>
      <c r="C267" s="188"/>
      <c r="D267" s="190"/>
      <c r="E267" s="190"/>
      <c r="F267" s="190"/>
      <c r="G267" s="101"/>
      <c r="H267" s="216"/>
      <c r="I267" s="216"/>
      <c r="J267" s="216"/>
    </row>
    <row r="268" spans="1:10" s="285" customFormat="1" ht="30" customHeight="1" x14ac:dyDescent="0.25">
      <c r="A268" s="270"/>
      <c r="B268" s="192" t="s">
        <v>535</v>
      </c>
      <c r="C268" s="193"/>
      <c r="D268" s="307"/>
      <c r="E268" s="288"/>
      <c r="F268" s="289"/>
      <c r="G268" s="111"/>
      <c r="H268" s="109">
        <f>SUM(H250:H267)</f>
        <v>0</v>
      </c>
      <c r="I268" s="109">
        <f t="shared" ref="I268:J268" si="36">SUM(I250:I267)</f>
        <v>0</v>
      </c>
      <c r="J268" s="109">
        <f t="shared" si="36"/>
        <v>0</v>
      </c>
    </row>
    <row r="269" spans="1:10" ht="30" customHeight="1" x14ac:dyDescent="0.2">
      <c r="A269" s="223" t="s">
        <v>501</v>
      </c>
      <c r="B269" s="160" t="s">
        <v>908</v>
      </c>
      <c r="C269" s="161"/>
      <c r="D269" s="162"/>
      <c r="E269" s="162"/>
      <c r="F269" s="162"/>
      <c r="G269" s="96"/>
      <c r="H269" s="212"/>
      <c r="I269" s="212"/>
      <c r="J269" s="212"/>
    </row>
    <row r="270" spans="1:10" s="284" customFormat="1" ht="63.75" x14ac:dyDescent="0.25">
      <c r="A270" s="273">
        <v>6.1</v>
      </c>
      <c r="B270" s="355" t="s">
        <v>620</v>
      </c>
      <c r="C270" s="169"/>
      <c r="D270" s="171"/>
      <c r="E270" s="171"/>
      <c r="F270" s="171"/>
      <c r="G270" s="98"/>
      <c r="H270" s="115"/>
      <c r="I270" s="115"/>
      <c r="J270" s="115"/>
    </row>
    <row r="271" spans="1:10" ht="18" customHeight="1" x14ac:dyDescent="0.2">
      <c r="A271" s="271" t="s">
        <v>98</v>
      </c>
      <c r="B271" s="240" t="s">
        <v>537</v>
      </c>
      <c r="C271" s="341" t="s">
        <v>346</v>
      </c>
      <c r="D271" s="181">
        <v>2</v>
      </c>
      <c r="E271" s="181">
        <v>2</v>
      </c>
      <c r="F271" s="181">
        <v>3</v>
      </c>
      <c r="G271" s="100"/>
      <c r="H271" s="109">
        <f>G271*D271</f>
        <v>0</v>
      </c>
      <c r="I271" s="109">
        <f>G271*E271</f>
        <v>0</v>
      </c>
      <c r="J271" s="109">
        <f>G271*F271</f>
        <v>0</v>
      </c>
    </row>
    <row r="272" spans="1:10" ht="18" customHeight="1" x14ac:dyDescent="0.2">
      <c r="A272" s="271"/>
      <c r="B272" s="342" t="s">
        <v>953</v>
      </c>
      <c r="C272" s="343"/>
      <c r="D272" s="190"/>
      <c r="E272" s="190"/>
      <c r="F272" s="190"/>
      <c r="G272" s="101"/>
      <c r="H272" s="216"/>
      <c r="I272" s="216"/>
      <c r="J272" s="217"/>
    </row>
    <row r="273" spans="1:10" ht="18" customHeight="1" x14ac:dyDescent="0.2">
      <c r="A273" s="271" t="s">
        <v>114</v>
      </c>
      <c r="B273" s="240" t="s">
        <v>538</v>
      </c>
      <c r="C273" s="341" t="s">
        <v>346</v>
      </c>
      <c r="D273" s="181">
        <v>0</v>
      </c>
      <c r="E273" s="181">
        <v>66</v>
      </c>
      <c r="F273" s="181">
        <v>109</v>
      </c>
      <c r="G273" s="100"/>
      <c r="H273" s="109">
        <f t="shared" ref="H273:H287" si="37">G273*D273</f>
        <v>0</v>
      </c>
      <c r="I273" s="109">
        <f t="shared" ref="I273:I287" si="38">G273*E273</f>
        <v>0</v>
      </c>
      <c r="J273" s="109">
        <f t="shared" ref="J273:J287" si="39">G273*F273</f>
        <v>0</v>
      </c>
    </row>
    <row r="274" spans="1:10" ht="18" customHeight="1" x14ac:dyDescent="0.2">
      <c r="A274" s="271"/>
      <c r="B274" s="342" t="s">
        <v>953</v>
      </c>
      <c r="C274" s="343"/>
      <c r="D274" s="190"/>
      <c r="E274" s="190"/>
      <c r="F274" s="190"/>
      <c r="G274" s="101"/>
      <c r="H274" s="216"/>
      <c r="I274" s="216"/>
      <c r="J274" s="217"/>
    </row>
    <row r="275" spans="1:10" ht="18" customHeight="1" x14ac:dyDescent="0.2">
      <c r="A275" s="271" t="s">
        <v>504</v>
      </c>
      <c r="B275" s="240" t="s">
        <v>539</v>
      </c>
      <c r="C275" s="341" t="s">
        <v>346</v>
      </c>
      <c r="D275" s="181">
        <v>21</v>
      </c>
      <c r="E275" s="181">
        <v>0</v>
      </c>
      <c r="F275" s="181">
        <v>10</v>
      </c>
      <c r="G275" s="100"/>
      <c r="H275" s="109">
        <f t="shared" si="37"/>
        <v>0</v>
      </c>
      <c r="I275" s="109">
        <f t="shared" si="38"/>
        <v>0</v>
      </c>
      <c r="J275" s="109">
        <f t="shared" si="39"/>
        <v>0</v>
      </c>
    </row>
    <row r="276" spans="1:10" ht="18" customHeight="1" x14ac:dyDescent="0.2">
      <c r="A276" s="271"/>
      <c r="B276" s="342" t="s">
        <v>953</v>
      </c>
      <c r="C276" s="343"/>
      <c r="D276" s="190"/>
      <c r="E276" s="190"/>
      <c r="F276" s="190"/>
      <c r="G276" s="101"/>
      <c r="H276" s="216"/>
      <c r="I276" s="216"/>
      <c r="J276" s="217"/>
    </row>
    <row r="277" spans="1:10" ht="18" customHeight="1" x14ac:dyDescent="0.2">
      <c r="A277" s="271" t="s">
        <v>506</v>
      </c>
      <c r="B277" s="240" t="s">
        <v>541</v>
      </c>
      <c r="C277" s="341" t="s">
        <v>346</v>
      </c>
      <c r="D277" s="181">
        <v>2</v>
      </c>
      <c r="E277" s="181">
        <v>0</v>
      </c>
      <c r="F277" s="181">
        <v>0</v>
      </c>
      <c r="G277" s="100"/>
      <c r="H277" s="109">
        <f t="shared" si="37"/>
        <v>0</v>
      </c>
      <c r="I277" s="109">
        <f t="shared" si="38"/>
        <v>0</v>
      </c>
      <c r="J277" s="109">
        <f t="shared" si="39"/>
        <v>0</v>
      </c>
    </row>
    <row r="278" spans="1:10" ht="18" customHeight="1" x14ac:dyDescent="0.2">
      <c r="A278" s="271"/>
      <c r="B278" s="342" t="s">
        <v>953</v>
      </c>
      <c r="C278" s="343"/>
      <c r="D278" s="190"/>
      <c r="E278" s="190"/>
      <c r="F278" s="190"/>
      <c r="G278" s="101"/>
      <c r="H278" s="216"/>
      <c r="I278" s="216"/>
      <c r="J278" s="217"/>
    </row>
    <row r="279" spans="1:10" ht="18" customHeight="1" x14ac:dyDescent="0.2">
      <c r="A279" s="271" t="s">
        <v>508</v>
      </c>
      <c r="B279" s="240" t="s">
        <v>543</v>
      </c>
      <c r="C279" s="341" t="s">
        <v>346</v>
      </c>
      <c r="D279" s="181">
        <v>5</v>
      </c>
      <c r="E279" s="181">
        <v>0</v>
      </c>
      <c r="F279" s="181">
        <v>0</v>
      </c>
      <c r="G279" s="100"/>
      <c r="H279" s="109">
        <f t="shared" si="37"/>
        <v>0</v>
      </c>
      <c r="I279" s="109">
        <f t="shared" si="38"/>
        <v>0</v>
      </c>
      <c r="J279" s="109">
        <f t="shared" si="39"/>
        <v>0</v>
      </c>
    </row>
    <row r="280" spans="1:10" ht="18" customHeight="1" x14ac:dyDescent="0.2">
      <c r="A280" s="271"/>
      <c r="B280" s="342" t="s">
        <v>953</v>
      </c>
      <c r="C280" s="343"/>
      <c r="D280" s="190"/>
      <c r="E280" s="190"/>
      <c r="F280" s="190"/>
      <c r="G280" s="101"/>
      <c r="H280" s="216"/>
      <c r="I280" s="216"/>
      <c r="J280" s="217"/>
    </row>
    <row r="281" spans="1:10" ht="18" customHeight="1" x14ac:dyDescent="0.2">
      <c r="A281" s="271" t="s">
        <v>510</v>
      </c>
      <c r="B281" s="240" t="s">
        <v>545</v>
      </c>
      <c r="C281" s="341" t="s">
        <v>346</v>
      </c>
      <c r="D281" s="181">
        <v>9</v>
      </c>
      <c r="E281" s="181">
        <v>0</v>
      </c>
      <c r="F281" s="181">
        <v>0</v>
      </c>
      <c r="G281" s="100"/>
      <c r="H281" s="109">
        <f t="shared" si="37"/>
        <v>0</v>
      </c>
      <c r="I281" s="109">
        <f t="shared" si="38"/>
        <v>0</v>
      </c>
      <c r="J281" s="109">
        <f t="shared" si="39"/>
        <v>0</v>
      </c>
    </row>
    <row r="282" spans="1:10" ht="18" customHeight="1" x14ac:dyDescent="0.2">
      <c r="A282" s="271"/>
      <c r="B282" s="342" t="s">
        <v>953</v>
      </c>
      <c r="C282" s="343"/>
      <c r="D282" s="190"/>
      <c r="E282" s="190"/>
      <c r="F282" s="190"/>
      <c r="G282" s="101"/>
      <c r="H282" s="216"/>
      <c r="I282" s="216"/>
      <c r="J282" s="217"/>
    </row>
    <row r="283" spans="1:10" ht="18" customHeight="1" x14ac:dyDescent="0.2">
      <c r="A283" s="271" t="s">
        <v>512</v>
      </c>
      <c r="B283" s="240" t="s">
        <v>547</v>
      </c>
      <c r="C283" s="341" t="s">
        <v>346</v>
      </c>
      <c r="D283" s="181">
        <v>8</v>
      </c>
      <c r="E283" s="181">
        <v>0</v>
      </c>
      <c r="F283" s="181">
        <v>0</v>
      </c>
      <c r="G283" s="100"/>
      <c r="H283" s="109">
        <f t="shared" si="37"/>
        <v>0</v>
      </c>
      <c r="I283" s="109">
        <f t="shared" si="38"/>
        <v>0</v>
      </c>
      <c r="J283" s="109">
        <f t="shared" si="39"/>
        <v>0</v>
      </c>
    </row>
    <row r="284" spans="1:10" ht="18" customHeight="1" x14ac:dyDescent="0.2">
      <c r="A284" s="271"/>
      <c r="B284" s="342" t="s">
        <v>953</v>
      </c>
      <c r="C284" s="343"/>
      <c r="D284" s="190"/>
      <c r="E284" s="190"/>
      <c r="F284" s="190"/>
      <c r="G284" s="101"/>
      <c r="H284" s="216"/>
      <c r="I284" s="216"/>
      <c r="J284" s="217"/>
    </row>
    <row r="285" spans="1:10" ht="18" customHeight="1" x14ac:dyDescent="0.2">
      <c r="A285" s="271" t="s">
        <v>514</v>
      </c>
      <c r="B285" s="240" t="s">
        <v>549</v>
      </c>
      <c r="C285" s="341" t="s">
        <v>346</v>
      </c>
      <c r="D285" s="181">
        <v>0</v>
      </c>
      <c r="E285" s="181">
        <v>0</v>
      </c>
      <c r="F285" s="181">
        <v>2</v>
      </c>
      <c r="G285" s="100"/>
      <c r="H285" s="109">
        <f t="shared" si="37"/>
        <v>0</v>
      </c>
      <c r="I285" s="109">
        <f t="shared" si="38"/>
        <v>0</v>
      </c>
      <c r="J285" s="109">
        <f t="shared" si="39"/>
        <v>0</v>
      </c>
    </row>
    <row r="286" spans="1:10" ht="18" customHeight="1" x14ac:dyDescent="0.2">
      <c r="A286" s="271"/>
      <c r="B286" s="342" t="s">
        <v>953</v>
      </c>
      <c r="C286" s="343"/>
      <c r="D286" s="190"/>
      <c r="E286" s="190"/>
      <c r="F286" s="190"/>
      <c r="G286" s="101"/>
      <c r="H286" s="216"/>
      <c r="I286" s="216"/>
      <c r="J286" s="217"/>
    </row>
    <row r="287" spans="1:10" ht="18" customHeight="1" x14ac:dyDescent="0.2">
      <c r="A287" s="271" t="s">
        <v>516</v>
      </c>
      <c r="B287" s="240" t="s">
        <v>551</v>
      </c>
      <c r="C287" s="341" t="s">
        <v>346</v>
      </c>
      <c r="D287" s="181">
        <v>0</v>
      </c>
      <c r="E287" s="181">
        <v>0</v>
      </c>
      <c r="F287" s="181">
        <v>2</v>
      </c>
      <c r="G287" s="100"/>
      <c r="H287" s="109">
        <f t="shared" si="37"/>
        <v>0</v>
      </c>
      <c r="I287" s="109">
        <f t="shared" si="38"/>
        <v>0</v>
      </c>
      <c r="J287" s="109">
        <f t="shared" si="39"/>
        <v>0</v>
      </c>
    </row>
    <row r="288" spans="1:10" ht="18" customHeight="1" x14ac:dyDescent="0.2">
      <c r="A288" s="271"/>
      <c r="B288" s="342" t="s">
        <v>953</v>
      </c>
      <c r="C288" s="343"/>
      <c r="D288" s="190"/>
      <c r="E288" s="190"/>
      <c r="F288" s="190"/>
      <c r="G288" s="101"/>
      <c r="H288" s="216"/>
      <c r="I288" s="216"/>
      <c r="J288" s="217"/>
    </row>
    <row r="289" spans="1:10" s="285" customFormat="1" ht="15" customHeight="1" x14ac:dyDescent="0.25">
      <c r="A289" s="331"/>
      <c r="B289" s="286"/>
      <c r="C289" s="188"/>
      <c r="D289" s="190"/>
      <c r="E289" s="190"/>
      <c r="F289" s="190"/>
      <c r="G289" s="101"/>
      <c r="H289" s="216"/>
      <c r="I289" s="216"/>
      <c r="J289" s="216"/>
    </row>
    <row r="290" spans="1:10" s="285" customFormat="1" ht="30" customHeight="1" x14ac:dyDescent="0.25">
      <c r="A290" s="270"/>
      <c r="B290" s="192" t="s">
        <v>552</v>
      </c>
      <c r="C290" s="193"/>
      <c r="D290" s="307"/>
      <c r="E290" s="288"/>
      <c r="F290" s="289"/>
      <c r="G290" s="111"/>
      <c r="H290" s="109">
        <f>SUM(H270:H289)</f>
        <v>0</v>
      </c>
      <c r="I290" s="109">
        <f>SUM(I270:I289)</f>
        <v>0</v>
      </c>
      <c r="J290" s="109">
        <f>SUM(J270:J289)</f>
        <v>0</v>
      </c>
    </row>
    <row r="291" spans="1:10" ht="30" customHeight="1" x14ac:dyDescent="0.2">
      <c r="A291" s="223" t="s">
        <v>522</v>
      </c>
      <c r="B291" s="160" t="s">
        <v>744</v>
      </c>
      <c r="C291" s="161"/>
      <c r="D291" s="162"/>
      <c r="E291" s="162"/>
      <c r="F291" s="162"/>
      <c r="G291" s="96"/>
      <c r="H291" s="212"/>
      <c r="I291" s="212"/>
      <c r="J291" s="212"/>
    </row>
    <row r="292" spans="1:10" s="284" customFormat="1" ht="76.5" x14ac:dyDescent="0.25">
      <c r="A292" s="356">
        <v>7.1</v>
      </c>
      <c r="B292" s="333" t="s">
        <v>621</v>
      </c>
      <c r="C292" s="169"/>
      <c r="D292" s="171"/>
      <c r="E292" s="171"/>
      <c r="F292" s="171"/>
      <c r="G292" s="98"/>
      <c r="H292" s="115"/>
      <c r="I292" s="115"/>
      <c r="J292" s="115"/>
    </row>
    <row r="293" spans="1:10" ht="24.95" customHeight="1" x14ac:dyDescent="0.2">
      <c r="A293" s="271" t="s">
        <v>523</v>
      </c>
      <c r="B293" s="240" t="s">
        <v>555</v>
      </c>
      <c r="C293" s="341" t="s">
        <v>346</v>
      </c>
      <c r="D293" s="181">
        <v>0</v>
      </c>
      <c r="E293" s="181">
        <v>4</v>
      </c>
      <c r="F293" s="181">
        <v>0</v>
      </c>
      <c r="G293" s="100"/>
      <c r="H293" s="109">
        <f>G293*D293</f>
        <v>0</v>
      </c>
      <c r="I293" s="109">
        <f>G293*E293</f>
        <v>0</v>
      </c>
      <c r="J293" s="109">
        <f>G293*F293</f>
        <v>0</v>
      </c>
    </row>
    <row r="294" spans="1:10" ht="20.100000000000001" customHeight="1" x14ac:dyDescent="0.2">
      <c r="A294" s="271"/>
      <c r="B294" s="342" t="s">
        <v>953</v>
      </c>
      <c r="C294" s="343"/>
      <c r="D294" s="190"/>
      <c r="E294" s="190"/>
      <c r="F294" s="190"/>
      <c r="G294" s="101"/>
      <c r="H294" s="216"/>
      <c r="I294" s="216"/>
      <c r="J294" s="217"/>
    </row>
    <row r="295" spans="1:10" ht="24.95" customHeight="1" x14ac:dyDescent="0.2">
      <c r="A295" s="271" t="s">
        <v>525</v>
      </c>
      <c r="B295" s="240" t="s">
        <v>557</v>
      </c>
      <c r="C295" s="341" t="s">
        <v>346</v>
      </c>
      <c r="D295" s="181">
        <v>0</v>
      </c>
      <c r="E295" s="181">
        <v>2</v>
      </c>
      <c r="F295" s="181">
        <v>0</v>
      </c>
      <c r="G295" s="100"/>
      <c r="H295" s="109">
        <f t="shared" ref="H295:H299" si="40">G295*D295</f>
        <v>0</v>
      </c>
      <c r="I295" s="109">
        <f t="shared" ref="I295:I299" si="41">G295*E295</f>
        <v>0</v>
      </c>
      <c r="J295" s="109">
        <f t="shared" ref="J295:J299" si="42">G295*F295</f>
        <v>0</v>
      </c>
    </row>
    <row r="296" spans="1:10" ht="20.100000000000001" customHeight="1" x14ac:dyDescent="0.2">
      <c r="A296" s="271"/>
      <c r="B296" s="342" t="s">
        <v>953</v>
      </c>
      <c r="C296" s="343"/>
      <c r="D296" s="190"/>
      <c r="E296" s="190"/>
      <c r="F296" s="190"/>
      <c r="G296" s="101"/>
      <c r="H296" s="216"/>
      <c r="I296" s="216"/>
      <c r="J296" s="217"/>
    </row>
    <row r="297" spans="1:10" ht="24.95" customHeight="1" x14ac:dyDescent="0.2">
      <c r="A297" s="271" t="s">
        <v>527</v>
      </c>
      <c r="B297" s="240" t="s">
        <v>558</v>
      </c>
      <c r="C297" s="341" t="s">
        <v>346</v>
      </c>
      <c r="D297" s="181">
        <v>2</v>
      </c>
      <c r="E297" s="181">
        <v>0</v>
      </c>
      <c r="F297" s="181">
        <v>0</v>
      </c>
      <c r="G297" s="100"/>
      <c r="H297" s="109">
        <f t="shared" si="40"/>
        <v>0</v>
      </c>
      <c r="I297" s="109">
        <f t="shared" si="41"/>
        <v>0</v>
      </c>
      <c r="J297" s="109">
        <f t="shared" si="42"/>
        <v>0</v>
      </c>
    </row>
    <row r="298" spans="1:10" ht="20.100000000000001" customHeight="1" x14ac:dyDescent="0.2">
      <c r="A298" s="271"/>
      <c r="B298" s="342" t="s">
        <v>953</v>
      </c>
      <c r="C298" s="343"/>
      <c r="D298" s="190"/>
      <c r="E298" s="190"/>
      <c r="F298" s="190"/>
      <c r="G298" s="101"/>
      <c r="H298" s="216"/>
      <c r="I298" s="216"/>
      <c r="J298" s="217"/>
    </row>
    <row r="299" spans="1:10" ht="24.95" customHeight="1" x14ac:dyDescent="0.2">
      <c r="A299" s="271" t="s">
        <v>529</v>
      </c>
      <c r="B299" s="240" t="s">
        <v>559</v>
      </c>
      <c r="C299" s="341" t="s">
        <v>346</v>
      </c>
      <c r="D299" s="181">
        <v>2</v>
      </c>
      <c r="E299" s="181">
        <v>0</v>
      </c>
      <c r="F299" s="181">
        <v>0</v>
      </c>
      <c r="G299" s="100"/>
      <c r="H299" s="109">
        <f t="shared" si="40"/>
        <v>0</v>
      </c>
      <c r="I299" s="109">
        <f t="shared" si="41"/>
        <v>0</v>
      </c>
      <c r="J299" s="109">
        <f t="shared" si="42"/>
        <v>0</v>
      </c>
    </row>
    <row r="300" spans="1:10" ht="20.100000000000001" customHeight="1" x14ac:dyDescent="0.2">
      <c r="A300" s="271"/>
      <c r="B300" s="342" t="s">
        <v>953</v>
      </c>
      <c r="C300" s="343"/>
      <c r="D300" s="190"/>
      <c r="E300" s="190"/>
      <c r="F300" s="190"/>
      <c r="G300" s="101"/>
      <c r="H300" s="216"/>
      <c r="I300" s="216"/>
      <c r="J300" s="217"/>
    </row>
    <row r="301" spans="1:10" s="284" customFormat="1" ht="76.5" x14ac:dyDescent="0.25">
      <c r="A301" s="356">
        <v>7.2</v>
      </c>
      <c r="B301" s="333" t="s">
        <v>622</v>
      </c>
      <c r="C301" s="169"/>
      <c r="D301" s="171"/>
      <c r="E301" s="171"/>
      <c r="F301" s="171"/>
      <c r="G301" s="98"/>
      <c r="H301" s="115"/>
      <c r="I301" s="115"/>
      <c r="J301" s="115"/>
    </row>
    <row r="302" spans="1:10" ht="24.95" customHeight="1" x14ac:dyDescent="0.2">
      <c r="A302" s="271" t="s">
        <v>891</v>
      </c>
      <c r="B302" s="240" t="s">
        <v>560</v>
      </c>
      <c r="C302" s="341" t="s">
        <v>346</v>
      </c>
      <c r="D302" s="181">
        <v>2</v>
      </c>
      <c r="E302" s="181">
        <v>0</v>
      </c>
      <c r="F302" s="181">
        <v>0</v>
      </c>
      <c r="G302" s="100"/>
      <c r="H302" s="109">
        <f>G302*D302</f>
        <v>0</v>
      </c>
      <c r="I302" s="109">
        <f>G302*E302</f>
        <v>0</v>
      </c>
      <c r="J302" s="109">
        <f>G302*F302</f>
        <v>0</v>
      </c>
    </row>
    <row r="303" spans="1:10" ht="20.100000000000001" customHeight="1" x14ac:dyDescent="0.2">
      <c r="A303" s="271"/>
      <c r="B303" s="342" t="s">
        <v>953</v>
      </c>
      <c r="C303" s="343"/>
      <c r="D303" s="190"/>
      <c r="E303" s="190"/>
      <c r="F303" s="190"/>
      <c r="G303" s="101"/>
      <c r="H303" s="216"/>
      <c r="I303" s="216"/>
      <c r="J303" s="217"/>
    </row>
    <row r="304" spans="1:10" ht="24.95" customHeight="1" x14ac:dyDescent="0.2">
      <c r="A304" s="271" t="s">
        <v>892</v>
      </c>
      <c r="B304" s="240" t="s">
        <v>561</v>
      </c>
      <c r="C304" s="341" t="s">
        <v>346</v>
      </c>
      <c r="D304" s="181">
        <v>0</v>
      </c>
      <c r="E304" s="181">
        <v>2</v>
      </c>
      <c r="F304" s="181">
        <v>0</v>
      </c>
      <c r="G304" s="100"/>
      <c r="H304" s="109">
        <f t="shared" ref="H304:H308" si="43">G304*D304</f>
        <v>0</v>
      </c>
      <c r="I304" s="109">
        <f t="shared" ref="I304:I308" si="44">G304*E304</f>
        <v>0</v>
      </c>
      <c r="J304" s="109">
        <f t="shared" ref="J304:J308" si="45">G304*F304</f>
        <v>0</v>
      </c>
    </row>
    <row r="305" spans="1:10" ht="20.100000000000001" customHeight="1" x14ac:dyDescent="0.2">
      <c r="A305" s="271"/>
      <c r="B305" s="342" t="s">
        <v>953</v>
      </c>
      <c r="C305" s="343"/>
      <c r="D305" s="190"/>
      <c r="E305" s="190"/>
      <c r="F305" s="190"/>
      <c r="G305" s="101"/>
      <c r="H305" s="216"/>
      <c r="I305" s="216"/>
      <c r="J305" s="217"/>
    </row>
    <row r="306" spans="1:10" ht="35.1" customHeight="1" x14ac:dyDescent="0.2">
      <c r="A306" s="271" t="s">
        <v>893</v>
      </c>
      <c r="B306" s="240" t="s">
        <v>562</v>
      </c>
      <c r="C306" s="341" t="s">
        <v>346</v>
      </c>
      <c r="D306" s="181">
        <v>0</v>
      </c>
      <c r="E306" s="181">
        <v>0</v>
      </c>
      <c r="F306" s="181">
        <v>2</v>
      </c>
      <c r="G306" s="100"/>
      <c r="H306" s="109">
        <f t="shared" si="43"/>
        <v>0</v>
      </c>
      <c r="I306" s="109">
        <f t="shared" si="44"/>
        <v>0</v>
      </c>
      <c r="J306" s="109">
        <f t="shared" si="45"/>
        <v>0</v>
      </c>
    </row>
    <row r="307" spans="1:10" ht="20.100000000000001" customHeight="1" x14ac:dyDescent="0.2">
      <c r="A307" s="271"/>
      <c r="B307" s="342" t="s">
        <v>953</v>
      </c>
      <c r="C307" s="343"/>
      <c r="D307" s="190"/>
      <c r="E307" s="190"/>
      <c r="F307" s="190"/>
      <c r="G307" s="101"/>
      <c r="H307" s="216"/>
      <c r="I307" s="216"/>
      <c r="J307" s="217"/>
    </row>
    <row r="308" spans="1:10" ht="76.5" x14ac:dyDescent="0.2">
      <c r="A308" s="273">
        <v>7.3</v>
      </c>
      <c r="B308" s="333" t="s">
        <v>623</v>
      </c>
      <c r="C308" s="345" t="s">
        <v>346</v>
      </c>
      <c r="D308" s="171">
        <v>0</v>
      </c>
      <c r="E308" s="171">
        <v>0</v>
      </c>
      <c r="F308" s="171">
        <v>3</v>
      </c>
      <c r="G308" s="98"/>
      <c r="H308" s="115">
        <f t="shared" si="43"/>
        <v>0</v>
      </c>
      <c r="I308" s="115">
        <f t="shared" si="44"/>
        <v>0</v>
      </c>
      <c r="J308" s="115">
        <f t="shared" si="45"/>
        <v>0</v>
      </c>
    </row>
    <row r="309" spans="1:10" ht="20.100000000000001" customHeight="1" x14ac:dyDescent="0.2">
      <c r="A309" s="271"/>
      <c r="B309" s="342" t="s">
        <v>953</v>
      </c>
      <c r="C309" s="343"/>
      <c r="D309" s="190"/>
      <c r="E309" s="190"/>
      <c r="F309" s="190"/>
      <c r="G309" s="101"/>
      <c r="H309" s="216"/>
      <c r="I309" s="216"/>
      <c r="J309" s="217"/>
    </row>
    <row r="310" spans="1:10" s="284" customFormat="1" ht="76.5" x14ac:dyDescent="0.25">
      <c r="A310" s="273">
        <v>7.4</v>
      </c>
      <c r="B310" s="333" t="s">
        <v>624</v>
      </c>
      <c r="C310" s="169"/>
      <c r="D310" s="171"/>
      <c r="E310" s="171"/>
      <c r="F310" s="171"/>
      <c r="G310" s="98"/>
      <c r="H310" s="115"/>
      <c r="I310" s="115"/>
      <c r="J310" s="115"/>
    </row>
    <row r="311" spans="1:10" ht="24.95" customHeight="1" x14ac:dyDescent="0.2">
      <c r="A311" s="271" t="s">
        <v>894</v>
      </c>
      <c r="B311" s="240" t="s">
        <v>563</v>
      </c>
      <c r="C311" s="341" t="s">
        <v>346</v>
      </c>
      <c r="D311" s="181">
        <v>2</v>
      </c>
      <c r="E311" s="181">
        <v>0</v>
      </c>
      <c r="F311" s="181">
        <v>0</v>
      </c>
      <c r="G311" s="100"/>
      <c r="H311" s="109">
        <f>G311*D311</f>
        <v>0</v>
      </c>
      <c r="I311" s="109">
        <f>G311*E311</f>
        <v>0</v>
      </c>
      <c r="J311" s="109">
        <f>G311*F311</f>
        <v>0</v>
      </c>
    </row>
    <row r="312" spans="1:10" ht="20.100000000000001" customHeight="1" x14ac:dyDescent="0.2">
      <c r="A312" s="271"/>
      <c r="B312" s="342" t="s">
        <v>953</v>
      </c>
      <c r="C312" s="343"/>
      <c r="D312" s="190"/>
      <c r="E312" s="190"/>
      <c r="F312" s="190"/>
      <c r="G312" s="101"/>
      <c r="H312" s="216"/>
      <c r="I312" s="216"/>
      <c r="J312" s="217"/>
    </row>
    <row r="313" spans="1:10" ht="24.95" customHeight="1" x14ac:dyDescent="0.2">
      <c r="A313" s="271" t="s">
        <v>895</v>
      </c>
      <c r="B313" s="240" t="s">
        <v>564</v>
      </c>
      <c r="C313" s="341" t="s">
        <v>346</v>
      </c>
      <c r="D313" s="181">
        <v>2</v>
      </c>
      <c r="E313" s="181">
        <v>0</v>
      </c>
      <c r="F313" s="181">
        <v>0</v>
      </c>
      <c r="G313" s="100"/>
      <c r="H313" s="109">
        <f t="shared" ref="H313:H317" si="46">G313*D313</f>
        <v>0</v>
      </c>
      <c r="I313" s="109">
        <f t="shared" ref="I313:I317" si="47">G313*E313</f>
        <v>0</v>
      </c>
      <c r="J313" s="109">
        <f t="shared" ref="J313:J317" si="48">G313*F313</f>
        <v>0</v>
      </c>
    </row>
    <row r="314" spans="1:10" ht="20.100000000000001" customHeight="1" x14ac:dyDescent="0.2">
      <c r="A314" s="271"/>
      <c r="B314" s="342" t="s">
        <v>953</v>
      </c>
      <c r="C314" s="343"/>
      <c r="D314" s="190"/>
      <c r="E314" s="190"/>
      <c r="F314" s="190"/>
      <c r="G314" s="101"/>
      <c r="H314" s="216"/>
      <c r="I314" s="216"/>
      <c r="J314" s="217"/>
    </row>
    <row r="315" spans="1:10" ht="24.95" customHeight="1" x14ac:dyDescent="0.2">
      <c r="A315" s="271" t="s">
        <v>896</v>
      </c>
      <c r="B315" s="240" t="s">
        <v>565</v>
      </c>
      <c r="C315" s="341" t="s">
        <v>346</v>
      </c>
      <c r="D315" s="181">
        <v>0</v>
      </c>
      <c r="E315" s="181">
        <v>2</v>
      </c>
      <c r="F315" s="181">
        <v>0</v>
      </c>
      <c r="G315" s="100"/>
      <c r="H315" s="109">
        <f t="shared" si="46"/>
        <v>0</v>
      </c>
      <c r="I315" s="109">
        <f t="shared" si="47"/>
        <v>0</v>
      </c>
      <c r="J315" s="109">
        <f t="shared" si="48"/>
        <v>0</v>
      </c>
    </row>
    <row r="316" spans="1:10" ht="20.100000000000001" customHeight="1" x14ac:dyDescent="0.2">
      <c r="A316" s="271"/>
      <c r="B316" s="342" t="s">
        <v>953</v>
      </c>
      <c r="C316" s="343"/>
      <c r="D316" s="190"/>
      <c r="E316" s="190"/>
      <c r="F316" s="190"/>
      <c r="G316" s="101"/>
      <c r="H316" s="216"/>
      <c r="I316" s="216"/>
      <c r="J316" s="217"/>
    </row>
    <row r="317" spans="1:10" ht="24.95" customHeight="1" x14ac:dyDescent="0.2">
      <c r="A317" s="271" t="s">
        <v>897</v>
      </c>
      <c r="B317" s="240" t="s">
        <v>566</v>
      </c>
      <c r="C317" s="341" t="s">
        <v>346</v>
      </c>
      <c r="D317" s="181">
        <v>0</v>
      </c>
      <c r="E317" s="181">
        <v>0</v>
      </c>
      <c r="F317" s="181">
        <v>2</v>
      </c>
      <c r="G317" s="100"/>
      <c r="H317" s="109">
        <f t="shared" si="46"/>
        <v>0</v>
      </c>
      <c r="I317" s="109">
        <f t="shared" si="47"/>
        <v>0</v>
      </c>
      <c r="J317" s="109">
        <f t="shared" si="48"/>
        <v>0</v>
      </c>
    </row>
    <row r="318" spans="1:10" ht="20.100000000000001" customHeight="1" x14ac:dyDescent="0.2">
      <c r="A318" s="271"/>
      <c r="B318" s="342" t="s">
        <v>953</v>
      </c>
      <c r="C318" s="343"/>
      <c r="D318" s="190"/>
      <c r="E318" s="190"/>
      <c r="F318" s="190"/>
      <c r="G318" s="101"/>
      <c r="H318" s="216"/>
      <c r="I318" s="216"/>
      <c r="J318" s="217"/>
    </row>
    <row r="319" spans="1:10" ht="51" x14ac:dyDescent="0.2">
      <c r="A319" s="273">
        <v>7.5</v>
      </c>
      <c r="B319" s="333" t="s">
        <v>625</v>
      </c>
      <c r="C319" s="179"/>
      <c r="D319" s="181"/>
      <c r="E319" s="181"/>
      <c r="F319" s="181"/>
      <c r="G319" s="100"/>
      <c r="H319" s="109"/>
      <c r="I319" s="109"/>
      <c r="J319" s="109"/>
    </row>
    <row r="320" spans="1:10" ht="24.95" customHeight="1" x14ac:dyDescent="0.2">
      <c r="A320" s="271" t="s">
        <v>898</v>
      </c>
      <c r="B320" s="240" t="s">
        <v>290</v>
      </c>
      <c r="C320" s="341" t="s">
        <v>346</v>
      </c>
      <c r="D320" s="181">
        <v>0</v>
      </c>
      <c r="E320" s="181">
        <v>0</v>
      </c>
      <c r="F320" s="181">
        <v>2</v>
      </c>
      <c r="G320" s="100"/>
      <c r="H320" s="109">
        <f>G320*D320</f>
        <v>0</v>
      </c>
      <c r="I320" s="109">
        <f>G320*E320</f>
        <v>0</v>
      </c>
      <c r="J320" s="109">
        <f>G320*F320</f>
        <v>0</v>
      </c>
    </row>
    <row r="321" spans="1:10" ht="20.100000000000001" customHeight="1" x14ac:dyDescent="0.2">
      <c r="A321" s="271"/>
      <c r="B321" s="342" t="s">
        <v>953</v>
      </c>
      <c r="C321" s="343"/>
      <c r="D321" s="190"/>
      <c r="E321" s="190"/>
      <c r="F321" s="190"/>
      <c r="G321" s="101"/>
      <c r="H321" s="216"/>
      <c r="I321" s="216"/>
      <c r="J321" s="217"/>
    </row>
    <row r="322" spans="1:10" ht="76.5" x14ac:dyDescent="0.2">
      <c r="A322" s="273">
        <v>7.6</v>
      </c>
      <c r="B322" s="333" t="s">
        <v>626</v>
      </c>
      <c r="C322" s="341" t="s">
        <v>346</v>
      </c>
      <c r="D322" s="181">
        <v>5</v>
      </c>
      <c r="E322" s="181">
        <v>6</v>
      </c>
      <c r="F322" s="181">
        <v>5</v>
      </c>
      <c r="G322" s="100"/>
      <c r="H322" s="109">
        <f>G322*D322</f>
        <v>0</v>
      </c>
      <c r="I322" s="109">
        <f>G322*E322</f>
        <v>0</v>
      </c>
      <c r="J322" s="109">
        <f>G322*F322</f>
        <v>0</v>
      </c>
    </row>
    <row r="323" spans="1:10" ht="20.100000000000001" customHeight="1" x14ac:dyDescent="0.2">
      <c r="A323" s="271"/>
      <c r="B323" s="342" t="s">
        <v>953</v>
      </c>
      <c r="C323" s="343"/>
      <c r="D323" s="190"/>
      <c r="E323" s="190"/>
      <c r="F323" s="190"/>
      <c r="G323" s="101"/>
      <c r="H323" s="216"/>
      <c r="I323" s="216"/>
      <c r="J323" s="217"/>
    </row>
    <row r="324" spans="1:10" ht="76.5" x14ac:dyDescent="0.2">
      <c r="A324" s="273">
        <v>7.7</v>
      </c>
      <c r="B324" s="333" t="s">
        <v>627</v>
      </c>
      <c r="C324" s="179"/>
      <c r="D324" s="181"/>
      <c r="E324" s="181"/>
      <c r="F324" s="181"/>
      <c r="G324" s="100"/>
      <c r="H324" s="109"/>
      <c r="I324" s="109"/>
      <c r="J324" s="109"/>
    </row>
    <row r="325" spans="1:10" ht="35.1" customHeight="1" x14ac:dyDescent="0.2">
      <c r="A325" s="271" t="s">
        <v>899</v>
      </c>
      <c r="B325" s="240" t="s">
        <v>567</v>
      </c>
      <c r="C325" s="341" t="s">
        <v>346</v>
      </c>
      <c r="D325" s="181">
        <v>0</v>
      </c>
      <c r="E325" s="181">
        <v>0</v>
      </c>
      <c r="F325" s="181">
        <v>2</v>
      </c>
      <c r="G325" s="100"/>
      <c r="H325" s="109">
        <f>G325*D325</f>
        <v>0</v>
      </c>
      <c r="I325" s="109">
        <f>G325*E325</f>
        <v>0</v>
      </c>
      <c r="J325" s="109">
        <f>G325*F325</f>
        <v>0</v>
      </c>
    </row>
    <row r="326" spans="1:10" ht="20.100000000000001" customHeight="1" x14ac:dyDescent="0.2">
      <c r="A326" s="271"/>
      <c r="B326" s="342" t="s">
        <v>953</v>
      </c>
      <c r="C326" s="343"/>
      <c r="D326" s="190"/>
      <c r="E326" s="190"/>
      <c r="F326" s="190"/>
      <c r="G326" s="101"/>
      <c r="H326" s="216"/>
      <c r="I326" s="216"/>
      <c r="J326" s="217"/>
    </row>
    <row r="327" spans="1:10" ht="24.95" customHeight="1" x14ac:dyDescent="0.2">
      <c r="A327" s="271" t="s">
        <v>900</v>
      </c>
      <c r="B327" s="240" t="s">
        <v>568</v>
      </c>
      <c r="C327" s="341" t="s">
        <v>346</v>
      </c>
      <c r="D327" s="181">
        <v>0</v>
      </c>
      <c r="E327" s="181">
        <v>0</v>
      </c>
      <c r="F327" s="181">
        <v>3</v>
      </c>
      <c r="G327" s="100"/>
      <c r="H327" s="109">
        <f t="shared" ref="H327:H329" si="49">G327*D327</f>
        <v>0</v>
      </c>
      <c r="I327" s="109">
        <f t="shared" ref="I327:I329" si="50">G327*E327</f>
        <v>0</v>
      </c>
      <c r="J327" s="109">
        <f t="shared" ref="J327:J329" si="51">G327*F327</f>
        <v>0</v>
      </c>
    </row>
    <row r="328" spans="1:10" ht="20.100000000000001" customHeight="1" x14ac:dyDescent="0.2">
      <c r="A328" s="271"/>
      <c r="B328" s="342" t="s">
        <v>953</v>
      </c>
      <c r="C328" s="343"/>
      <c r="D328" s="190"/>
      <c r="E328" s="190"/>
      <c r="F328" s="190"/>
      <c r="G328" s="101"/>
      <c r="H328" s="216"/>
      <c r="I328" s="216"/>
      <c r="J328" s="217"/>
    </row>
    <row r="329" spans="1:10" ht="24.95" customHeight="1" x14ac:dyDescent="0.2">
      <c r="A329" s="271" t="s">
        <v>901</v>
      </c>
      <c r="B329" s="240" t="s">
        <v>569</v>
      </c>
      <c r="C329" s="341" t="s">
        <v>346</v>
      </c>
      <c r="D329" s="181">
        <v>0</v>
      </c>
      <c r="E329" s="181">
        <v>0</v>
      </c>
      <c r="F329" s="181">
        <v>3</v>
      </c>
      <c r="G329" s="100"/>
      <c r="H329" s="109">
        <f t="shared" si="49"/>
        <v>0</v>
      </c>
      <c r="I329" s="109">
        <f t="shared" si="50"/>
        <v>0</v>
      </c>
      <c r="J329" s="109">
        <f t="shared" si="51"/>
        <v>0</v>
      </c>
    </row>
    <row r="330" spans="1:10" ht="20.100000000000001" customHeight="1" x14ac:dyDescent="0.2">
      <c r="A330" s="271"/>
      <c r="B330" s="342" t="s">
        <v>953</v>
      </c>
      <c r="C330" s="343"/>
      <c r="D330" s="276"/>
      <c r="E330" s="276"/>
      <c r="F330" s="276"/>
      <c r="G330" s="101"/>
      <c r="H330" s="216"/>
      <c r="I330" s="216"/>
      <c r="J330" s="217"/>
    </row>
    <row r="331" spans="1:10" s="285" customFormat="1" ht="15" customHeight="1" x14ac:dyDescent="0.25">
      <c r="A331" s="331"/>
      <c r="B331" s="286"/>
      <c r="C331" s="188"/>
      <c r="D331" s="276"/>
      <c r="E331" s="276"/>
      <c r="F331" s="276"/>
      <c r="G331" s="101"/>
      <c r="H331" s="216"/>
      <c r="I331" s="216"/>
      <c r="J331" s="216"/>
    </row>
    <row r="332" spans="1:10" s="285" customFormat="1" ht="30" customHeight="1" x14ac:dyDescent="0.25">
      <c r="A332" s="230"/>
      <c r="B332" s="192" t="s">
        <v>373</v>
      </c>
      <c r="C332" s="193"/>
      <c r="D332" s="308"/>
      <c r="E332" s="309"/>
      <c r="F332" s="310"/>
      <c r="G332" s="111"/>
      <c r="H332" s="109">
        <f>SUM(H292:H331)</f>
        <v>0</v>
      </c>
      <c r="I332" s="109">
        <f t="shared" ref="I332:J332" si="52">SUM(I292:I331)</f>
        <v>0</v>
      </c>
      <c r="J332" s="109">
        <f t="shared" si="52"/>
        <v>0</v>
      </c>
    </row>
  </sheetData>
  <sheetProtection algorithmName="SHA-512" hashValue="NjNit7hjpV9LKaXdNGBZKtR4FCa6stjg2UeH2HlxoRyxFEsV3/8+F3fWyk1QvWEGrLrEk+XWYOXADrdZSKnUyQ==" saltValue="Kh3gyu8QbHT3C+BlEZZOxQ==" spinCount="100000" sheet="1" objects="1" scenarios="1"/>
  <mergeCells count="6">
    <mergeCell ref="H1:J1"/>
    <mergeCell ref="A1:A2"/>
    <mergeCell ref="B1:B2"/>
    <mergeCell ref="C1:C2"/>
    <mergeCell ref="D1:F1"/>
    <mergeCell ref="G1:G2"/>
  </mergeCells>
  <pageMargins left="0.39" right="0.26" top="0.56999999999999995" bottom="0.75" header="0.3" footer="0.3"/>
  <pageSetup paperSize="9" orientation="landscape" r:id="rId1"/>
  <headerFooter alignWithMargins="0">
    <oddHeader>&amp;L&amp;"Times New Roman,Regular"&amp;10Rehabilitation of Grand Saray&amp;R&amp;"Times New Roman,Regular"&amp;10Package 5 - BOQ and LUP</oddHeader>
    <oddFooter>&amp;L&amp;"Times New Roman,Regular"&amp;10A.CHEHAB architects and engineers</oddFooter>
  </headerFooter>
  <rowBreaks count="20" manualBreakCount="20">
    <brk id="21" max="9" man="1"/>
    <brk id="31" max="9" man="1"/>
    <brk id="52" max="16383" man="1"/>
    <brk id="69" max="9" man="1"/>
    <brk id="90" max="16383" man="1"/>
    <brk id="112" max="16383" man="1"/>
    <brk id="127" max="9" man="1"/>
    <brk id="141" max="16383" man="1"/>
    <brk id="161" max="16383" man="1"/>
    <brk id="181" max="9" man="1"/>
    <brk id="195" max="16383" man="1"/>
    <brk id="211" max="16383" man="1"/>
    <brk id="220" max="16383" man="1"/>
    <brk id="238" max="16383" man="1"/>
    <brk id="248" max="16383" man="1"/>
    <brk id="268" max="16383" man="1"/>
    <brk id="290" max="16383" man="1"/>
    <brk id="300" max="9" man="1"/>
    <brk id="309" max="9" man="1"/>
    <brk id="323"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7"/>
  <sheetViews>
    <sheetView showZeros="0" view="pageBreakPreview" zoomScaleNormal="100" zoomScaleSheetLayoutView="100" workbookViewId="0">
      <selection activeCell="B3" sqref="B3"/>
    </sheetView>
  </sheetViews>
  <sheetFormatPr defaultRowHeight="12.75" x14ac:dyDescent="0.2"/>
  <cols>
    <col min="1" max="1" width="8.7109375" style="283" customWidth="1"/>
    <col min="2" max="2" width="52.7109375" style="357" customWidth="1"/>
    <col min="3" max="3" width="4.7109375" style="290" customWidth="1"/>
    <col min="4" max="4" width="9.28515625" style="336" customWidth="1"/>
    <col min="5" max="5" width="9.7109375" style="112" customWidth="1"/>
    <col min="6" max="6" width="10.7109375" style="291" customWidth="1"/>
    <col min="7" max="16384" width="9.140625" style="283"/>
  </cols>
  <sheetData>
    <row r="1" spans="1:6" ht="25.5" x14ac:dyDescent="0.2">
      <c r="A1" s="319" t="s">
        <v>2</v>
      </c>
      <c r="B1" s="320" t="s">
        <v>3</v>
      </c>
      <c r="C1" s="155" t="s">
        <v>4</v>
      </c>
      <c r="D1" s="155" t="s">
        <v>42</v>
      </c>
      <c r="E1" s="118" t="s">
        <v>5</v>
      </c>
      <c r="F1" s="118" t="s">
        <v>43</v>
      </c>
    </row>
    <row r="2" spans="1:6" ht="30" customHeight="1" x14ac:dyDescent="0.2">
      <c r="A2" s="223"/>
      <c r="B2" s="160" t="s">
        <v>739</v>
      </c>
      <c r="C2" s="161"/>
      <c r="D2" s="323"/>
      <c r="E2" s="96"/>
      <c r="F2" s="212"/>
    </row>
    <row r="3" spans="1:6" ht="76.5" x14ac:dyDescent="0.2">
      <c r="A3" s="224" t="s">
        <v>8</v>
      </c>
      <c r="B3" s="274" t="s">
        <v>570</v>
      </c>
      <c r="C3" s="341"/>
      <c r="D3" s="334"/>
      <c r="E3" s="100"/>
      <c r="F3" s="109"/>
    </row>
    <row r="4" spans="1:6" ht="24.95" customHeight="1" x14ac:dyDescent="0.2">
      <c r="A4" s="271" t="s">
        <v>902</v>
      </c>
      <c r="B4" s="240" t="s">
        <v>571</v>
      </c>
      <c r="C4" s="341" t="s">
        <v>346</v>
      </c>
      <c r="D4" s="330">
        <v>69</v>
      </c>
      <c r="E4" s="100"/>
      <c r="F4" s="109">
        <f>E4*D4</f>
        <v>0</v>
      </c>
    </row>
    <row r="5" spans="1:6" ht="20.100000000000001" customHeight="1" x14ac:dyDescent="0.2">
      <c r="A5" s="271"/>
      <c r="B5" s="342" t="s">
        <v>953</v>
      </c>
      <c r="C5" s="343"/>
      <c r="D5" s="276"/>
      <c r="E5" s="101"/>
      <c r="F5" s="217"/>
    </row>
    <row r="6" spans="1:6" ht="24.95" customHeight="1" x14ac:dyDescent="0.2">
      <c r="A6" s="271" t="s">
        <v>903</v>
      </c>
      <c r="B6" s="240" t="s">
        <v>572</v>
      </c>
      <c r="C6" s="341" t="s">
        <v>346</v>
      </c>
      <c r="D6" s="330">
        <v>235</v>
      </c>
      <c r="E6" s="100"/>
      <c r="F6" s="109">
        <f>E6*D6</f>
        <v>0</v>
      </c>
    </row>
    <row r="7" spans="1:6" ht="20.100000000000001" customHeight="1" x14ac:dyDescent="0.2">
      <c r="A7" s="271"/>
      <c r="B7" s="342" t="s">
        <v>953</v>
      </c>
      <c r="C7" s="343"/>
      <c r="D7" s="276"/>
      <c r="E7" s="101"/>
      <c r="F7" s="217"/>
    </row>
    <row r="8" spans="1:6" s="285" customFormat="1" ht="15" customHeight="1" x14ac:dyDescent="0.25">
      <c r="A8" s="359"/>
      <c r="B8" s="360"/>
      <c r="C8" s="175"/>
      <c r="D8" s="176"/>
      <c r="E8" s="125"/>
      <c r="F8" s="365"/>
    </row>
    <row r="9" spans="1:6" s="285" customFormat="1" ht="30" customHeight="1" x14ac:dyDescent="0.25">
      <c r="A9" s="270"/>
      <c r="B9" s="192" t="s">
        <v>364</v>
      </c>
      <c r="C9" s="193"/>
      <c r="D9" s="308"/>
      <c r="E9" s="126"/>
      <c r="F9" s="109">
        <f>SUM(F3:F8)</f>
        <v>0</v>
      </c>
    </row>
    <row r="10" spans="1:6" ht="24.95" customHeight="1" x14ac:dyDescent="0.2">
      <c r="A10" s="223" t="s">
        <v>536</v>
      </c>
      <c r="B10" s="160" t="s">
        <v>745</v>
      </c>
      <c r="C10" s="161"/>
      <c r="D10" s="161"/>
      <c r="E10" s="96"/>
      <c r="F10" s="212"/>
    </row>
    <row r="11" spans="1:6" ht="114.75" x14ac:dyDescent="0.2">
      <c r="A11" s="361">
        <v>8.1</v>
      </c>
      <c r="B11" s="254" t="s">
        <v>980</v>
      </c>
      <c r="C11" s="199"/>
      <c r="D11" s="199"/>
      <c r="E11" s="103"/>
      <c r="F11" s="218"/>
    </row>
    <row r="12" spans="1:6" ht="139.5" customHeight="1" x14ac:dyDescent="0.2">
      <c r="A12" s="271" t="s">
        <v>99</v>
      </c>
      <c r="B12" s="240" t="s">
        <v>968</v>
      </c>
      <c r="C12" s="341" t="s">
        <v>346</v>
      </c>
      <c r="D12" s="334">
        <v>23</v>
      </c>
      <c r="E12" s="100"/>
      <c r="F12" s="109">
        <f>E12*D12</f>
        <v>0</v>
      </c>
    </row>
    <row r="13" spans="1:6" ht="20.100000000000001" customHeight="1" x14ac:dyDescent="0.2">
      <c r="A13" s="271"/>
      <c r="B13" s="342" t="s">
        <v>953</v>
      </c>
      <c r="C13" s="343"/>
      <c r="D13" s="276"/>
      <c r="E13" s="101"/>
      <c r="F13" s="217"/>
    </row>
    <row r="14" spans="1:6" ht="106.5" customHeight="1" x14ac:dyDescent="0.2">
      <c r="A14" s="271" t="s">
        <v>100</v>
      </c>
      <c r="B14" s="240" t="s">
        <v>969</v>
      </c>
      <c r="C14" s="341" t="s">
        <v>346</v>
      </c>
      <c r="D14" s="334">
        <v>36</v>
      </c>
      <c r="E14" s="100"/>
      <c r="F14" s="109">
        <f>E14*D14</f>
        <v>0</v>
      </c>
    </row>
    <row r="15" spans="1:6" ht="20.100000000000001" customHeight="1" x14ac:dyDescent="0.2">
      <c r="A15" s="271"/>
      <c r="B15" s="342" t="s">
        <v>953</v>
      </c>
      <c r="C15" s="343"/>
      <c r="D15" s="276"/>
      <c r="E15" s="101"/>
      <c r="F15" s="217"/>
    </row>
    <row r="16" spans="1:6" ht="255" x14ac:dyDescent="0.2">
      <c r="A16" s="271" t="s">
        <v>163</v>
      </c>
      <c r="B16" s="240" t="s">
        <v>977</v>
      </c>
      <c r="C16" s="341" t="s">
        <v>328</v>
      </c>
      <c r="D16" s="334">
        <v>1</v>
      </c>
      <c r="E16" s="100"/>
      <c r="F16" s="109">
        <f>E16*D16</f>
        <v>0</v>
      </c>
    </row>
    <row r="17" spans="1:6" ht="20.100000000000001" customHeight="1" x14ac:dyDescent="0.2">
      <c r="A17" s="271"/>
      <c r="B17" s="342" t="s">
        <v>953</v>
      </c>
      <c r="C17" s="343"/>
      <c r="D17" s="276"/>
      <c r="E17" s="101"/>
      <c r="F17" s="217"/>
    </row>
    <row r="18" spans="1:6" ht="113.25" customHeight="1" x14ac:dyDescent="0.2">
      <c r="A18" s="271" t="s">
        <v>540</v>
      </c>
      <c r="B18" s="240" t="s">
        <v>970</v>
      </c>
      <c r="C18" s="341" t="s">
        <v>346</v>
      </c>
      <c r="D18" s="334">
        <v>2</v>
      </c>
      <c r="E18" s="100"/>
      <c r="F18" s="109">
        <f t="shared" ref="F18:F36" si="0">E18*D18</f>
        <v>0</v>
      </c>
    </row>
    <row r="19" spans="1:6" ht="20.100000000000001" customHeight="1" x14ac:dyDescent="0.2">
      <c r="A19" s="271"/>
      <c r="B19" s="342" t="s">
        <v>953</v>
      </c>
      <c r="C19" s="343"/>
      <c r="D19" s="276"/>
      <c r="E19" s="101"/>
      <c r="F19" s="217"/>
    </row>
    <row r="20" spans="1:6" ht="24.95" customHeight="1" x14ac:dyDescent="0.2">
      <c r="A20" s="271" t="s">
        <v>542</v>
      </c>
      <c r="B20" s="240" t="s">
        <v>596</v>
      </c>
      <c r="C20" s="341" t="s">
        <v>346</v>
      </c>
      <c r="D20" s="334">
        <v>2</v>
      </c>
      <c r="E20" s="100"/>
      <c r="F20" s="109">
        <f>E20*D20</f>
        <v>0</v>
      </c>
    </row>
    <row r="21" spans="1:6" ht="20.100000000000001" customHeight="1" x14ac:dyDescent="0.2">
      <c r="A21" s="271"/>
      <c r="B21" s="342" t="s">
        <v>953</v>
      </c>
      <c r="C21" s="343"/>
      <c r="D21" s="276"/>
      <c r="E21" s="101"/>
      <c r="F21" s="217"/>
    </row>
    <row r="22" spans="1:6" ht="132.75" customHeight="1" x14ac:dyDescent="0.2">
      <c r="A22" s="271" t="s">
        <v>544</v>
      </c>
      <c r="B22" s="362" t="s">
        <v>978</v>
      </c>
      <c r="C22" s="341" t="s">
        <v>346</v>
      </c>
      <c r="D22" s="334">
        <v>5</v>
      </c>
      <c r="E22" s="100"/>
      <c r="F22" s="109">
        <f t="shared" si="0"/>
        <v>0</v>
      </c>
    </row>
    <row r="23" spans="1:6" ht="20.100000000000001" customHeight="1" x14ac:dyDescent="0.2">
      <c r="A23" s="271"/>
      <c r="B23" s="342" t="s">
        <v>953</v>
      </c>
      <c r="C23" s="343"/>
      <c r="D23" s="276"/>
      <c r="E23" s="101"/>
      <c r="F23" s="217"/>
    </row>
    <row r="24" spans="1:6" ht="33" customHeight="1" x14ac:dyDescent="0.2">
      <c r="A24" s="271" t="s">
        <v>546</v>
      </c>
      <c r="B24" s="240" t="s">
        <v>599</v>
      </c>
      <c r="C24" s="341" t="s">
        <v>328</v>
      </c>
      <c r="D24" s="334">
        <v>1</v>
      </c>
      <c r="E24" s="100"/>
      <c r="F24" s="109">
        <f t="shared" si="0"/>
        <v>0</v>
      </c>
    </row>
    <row r="25" spans="1:6" ht="20.100000000000001" customHeight="1" x14ac:dyDescent="0.2">
      <c r="A25" s="271"/>
      <c r="B25" s="342" t="s">
        <v>953</v>
      </c>
      <c r="C25" s="343"/>
      <c r="D25" s="276"/>
      <c r="E25" s="101"/>
      <c r="F25" s="217"/>
    </row>
    <row r="26" spans="1:6" ht="24" customHeight="1" x14ac:dyDescent="0.2">
      <c r="A26" s="271" t="s">
        <v>548</v>
      </c>
      <c r="B26" s="240" t="s">
        <v>601</v>
      </c>
      <c r="C26" s="341" t="s">
        <v>328</v>
      </c>
      <c r="D26" s="334">
        <v>1</v>
      </c>
      <c r="E26" s="100"/>
      <c r="F26" s="109">
        <f t="shared" si="0"/>
        <v>0</v>
      </c>
    </row>
    <row r="27" spans="1:6" ht="20.100000000000001" customHeight="1" x14ac:dyDescent="0.2">
      <c r="A27" s="271"/>
      <c r="B27" s="342" t="s">
        <v>953</v>
      </c>
      <c r="C27" s="343"/>
      <c r="D27" s="276"/>
      <c r="E27" s="101"/>
      <c r="F27" s="217"/>
    </row>
    <row r="28" spans="1:6" ht="24" customHeight="1" x14ac:dyDescent="0.2">
      <c r="A28" s="271" t="s">
        <v>550</v>
      </c>
      <c r="B28" s="240" t="s">
        <v>603</v>
      </c>
      <c r="C28" s="341" t="s">
        <v>328</v>
      </c>
      <c r="D28" s="334">
        <v>1</v>
      </c>
      <c r="E28" s="100"/>
      <c r="F28" s="109">
        <f t="shared" si="0"/>
        <v>0</v>
      </c>
    </row>
    <row r="29" spans="1:6" ht="20.100000000000001" customHeight="1" x14ac:dyDescent="0.2">
      <c r="A29" s="271"/>
      <c r="B29" s="342" t="s">
        <v>953</v>
      </c>
      <c r="C29" s="343"/>
      <c r="D29" s="276"/>
      <c r="E29" s="101"/>
      <c r="F29" s="217"/>
    </row>
    <row r="30" spans="1:6" ht="24" customHeight="1" x14ac:dyDescent="0.2">
      <c r="A30" s="271" t="s">
        <v>904</v>
      </c>
      <c r="B30" s="240" t="s">
        <v>605</v>
      </c>
      <c r="C30" s="341" t="s">
        <v>328</v>
      </c>
      <c r="D30" s="334">
        <v>1</v>
      </c>
      <c r="E30" s="100"/>
      <c r="F30" s="109">
        <f t="shared" si="0"/>
        <v>0</v>
      </c>
    </row>
    <row r="31" spans="1:6" ht="20.100000000000001" customHeight="1" x14ac:dyDescent="0.2">
      <c r="A31" s="271"/>
      <c r="B31" s="342" t="s">
        <v>953</v>
      </c>
      <c r="C31" s="343"/>
      <c r="D31" s="276"/>
      <c r="E31" s="101"/>
      <c r="F31" s="217"/>
    </row>
    <row r="32" spans="1:6" ht="24" customHeight="1" x14ac:dyDescent="0.2">
      <c r="A32" s="271" t="s">
        <v>905</v>
      </c>
      <c r="B32" s="240" t="s">
        <v>607</v>
      </c>
      <c r="C32" s="341" t="s">
        <v>328</v>
      </c>
      <c r="D32" s="334">
        <v>1</v>
      </c>
      <c r="E32" s="100"/>
      <c r="F32" s="109">
        <f t="shared" si="0"/>
        <v>0</v>
      </c>
    </row>
    <row r="33" spans="1:6" ht="20.100000000000001" customHeight="1" x14ac:dyDescent="0.2">
      <c r="A33" s="271"/>
      <c r="B33" s="342" t="s">
        <v>953</v>
      </c>
      <c r="C33" s="343"/>
      <c r="D33" s="276"/>
      <c r="E33" s="101"/>
      <c r="F33" s="217"/>
    </row>
    <row r="34" spans="1:6" ht="24" customHeight="1" x14ac:dyDescent="0.2">
      <c r="A34" s="271" t="s">
        <v>906</v>
      </c>
      <c r="B34" s="240" t="s">
        <v>609</v>
      </c>
      <c r="C34" s="341" t="s">
        <v>583</v>
      </c>
      <c r="D34" s="334">
        <v>8710</v>
      </c>
      <c r="E34" s="100"/>
      <c r="F34" s="109">
        <f t="shared" si="0"/>
        <v>0</v>
      </c>
    </row>
    <row r="35" spans="1:6" ht="20.100000000000001" customHeight="1" x14ac:dyDescent="0.2">
      <c r="A35" s="271"/>
      <c r="B35" s="342" t="s">
        <v>953</v>
      </c>
      <c r="C35" s="343"/>
      <c r="D35" s="276"/>
      <c r="E35" s="101"/>
      <c r="F35" s="217"/>
    </row>
    <row r="36" spans="1:6" ht="24" customHeight="1" x14ac:dyDescent="0.2">
      <c r="A36" s="271" t="s">
        <v>907</v>
      </c>
      <c r="B36" s="240" t="s">
        <v>611</v>
      </c>
      <c r="C36" s="341" t="s">
        <v>28</v>
      </c>
      <c r="D36" s="334">
        <v>39</v>
      </c>
      <c r="E36" s="100"/>
      <c r="F36" s="109">
        <f t="shared" si="0"/>
        <v>0</v>
      </c>
    </row>
    <row r="37" spans="1:6" ht="20.100000000000001" customHeight="1" x14ac:dyDescent="0.2">
      <c r="A37" s="271"/>
      <c r="B37" s="342" t="s">
        <v>953</v>
      </c>
      <c r="C37" s="343"/>
      <c r="D37" s="276"/>
      <c r="E37" s="101"/>
      <c r="F37" s="217"/>
    </row>
    <row r="38" spans="1:6" s="285" customFormat="1" ht="15" customHeight="1" x14ac:dyDescent="0.25">
      <c r="A38" s="359"/>
      <c r="B38" s="360"/>
      <c r="C38" s="175"/>
      <c r="D38" s="176"/>
      <c r="E38" s="125"/>
      <c r="F38" s="365"/>
    </row>
    <row r="39" spans="1:6" ht="30" customHeight="1" x14ac:dyDescent="0.2">
      <c r="A39" s="230"/>
      <c r="B39" s="192" t="s">
        <v>615</v>
      </c>
      <c r="C39" s="193"/>
      <c r="D39" s="287"/>
      <c r="E39" s="121"/>
      <c r="F39" s="337">
        <f>SUM(F10:F38)</f>
        <v>0</v>
      </c>
    </row>
    <row r="40" spans="1:6" ht="30" customHeight="1" x14ac:dyDescent="0.2">
      <c r="A40" s="223" t="s">
        <v>574</v>
      </c>
      <c r="B40" s="160" t="s">
        <v>746</v>
      </c>
      <c r="C40" s="161"/>
      <c r="D40" s="323"/>
      <c r="E40" s="96"/>
      <c r="F40" s="212"/>
    </row>
    <row r="41" spans="1:6" s="284" customFormat="1" ht="409.5" x14ac:dyDescent="0.25">
      <c r="A41" s="273">
        <v>9.1</v>
      </c>
      <c r="B41" s="346" t="s">
        <v>979</v>
      </c>
      <c r="C41" s="169"/>
      <c r="D41" s="363"/>
      <c r="E41" s="98"/>
      <c r="F41" s="115"/>
    </row>
    <row r="42" spans="1:6" ht="89.25" x14ac:dyDescent="0.2">
      <c r="A42" s="271" t="s">
        <v>576</v>
      </c>
      <c r="B42" s="240" t="s">
        <v>971</v>
      </c>
      <c r="C42" s="364" t="s">
        <v>346</v>
      </c>
      <c r="D42" s="330">
        <v>240</v>
      </c>
      <c r="E42" s="100"/>
      <c r="F42" s="109">
        <f>E42*D42</f>
        <v>0</v>
      </c>
    </row>
    <row r="43" spans="1:6" ht="20.100000000000001" customHeight="1" x14ac:dyDescent="0.2">
      <c r="A43" s="271"/>
      <c r="B43" s="342" t="s">
        <v>953</v>
      </c>
      <c r="C43" s="343"/>
      <c r="D43" s="276"/>
      <c r="E43" s="101"/>
      <c r="F43" s="217"/>
    </row>
    <row r="44" spans="1:6" s="285" customFormat="1" ht="15" customHeight="1" x14ac:dyDescent="0.25">
      <c r="A44" s="359"/>
      <c r="B44" s="360"/>
      <c r="C44" s="175"/>
      <c r="D44" s="176"/>
      <c r="E44" s="125"/>
      <c r="F44" s="365"/>
    </row>
    <row r="45" spans="1:6" ht="25.5" x14ac:dyDescent="0.2">
      <c r="A45" s="230"/>
      <c r="B45" s="192" t="s">
        <v>616</v>
      </c>
      <c r="C45" s="193"/>
      <c r="D45" s="287"/>
      <c r="E45" s="121"/>
      <c r="F45" s="337">
        <f>SUM(F41:F44)</f>
        <v>0</v>
      </c>
    </row>
    <row r="46" spans="1:6" ht="30" customHeight="1" x14ac:dyDescent="0.2">
      <c r="A46" s="223" t="s">
        <v>553</v>
      </c>
      <c r="B46" s="160" t="s">
        <v>747</v>
      </c>
      <c r="C46" s="161"/>
      <c r="D46" s="323"/>
      <c r="E46" s="96"/>
      <c r="F46" s="212"/>
    </row>
    <row r="47" spans="1:6" s="284" customFormat="1" ht="63.75" x14ac:dyDescent="0.25">
      <c r="A47" s="273">
        <v>10.1</v>
      </c>
      <c r="B47" s="333" t="s">
        <v>575</v>
      </c>
      <c r="C47" s="169"/>
      <c r="D47" s="363"/>
      <c r="E47" s="98"/>
      <c r="F47" s="115"/>
    </row>
    <row r="48" spans="1:6" ht="29.25" customHeight="1" x14ac:dyDescent="0.2">
      <c r="A48" s="271" t="s">
        <v>554</v>
      </c>
      <c r="B48" s="240" t="s">
        <v>577</v>
      </c>
      <c r="C48" s="341" t="s">
        <v>346</v>
      </c>
      <c r="D48" s="330">
        <v>2</v>
      </c>
      <c r="E48" s="100"/>
      <c r="F48" s="109">
        <f>E48*D48</f>
        <v>0</v>
      </c>
    </row>
    <row r="49" spans="1:6" ht="20.100000000000001" customHeight="1" x14ac:dyDescent="0.2">
      <c r="A49" s="271"/>
      <c r="B49" s="342" t="s">
        <v>953</v>
      </c>
      <c r="C49" s="343"/>
      <c r="D49" s="276"/>
      <c r="E49" s="101"/>
      <c r="F49" s="217"/>
    </row>
    <row r="50" spans="1:6" ht="24.95" customHeight="1" x14ac:dyDescent="0.2">
      <c r="A50" s="271" t="s">
        <v>556</v>
      </c>
      <c r="B50" s="240" t="s">
        <v>578</v>
      </c>
      <c r="C50" s="364" t="s">
        <v>346</v>
      </c>
      <c r="D50" s="330">
        <v>2</v>
      </c>
      <c r="E50" s="100"/>
      <c r="F50" s="109">
        <f>E50*D50</f>
        <v>0</v>
      </c>
    </row>
    <row r="51" spans="1:6" ht="20.100000000000001" customHeight="1" x14ac:dyDescent="0.2">
      <c r="A51" s="271"/>
      <c r="B51" s="342" t="s">
        <v>953</v>
      </c>
      <c r="C51" s="343"/>
      <c r="D51" s="276"/>
      <c r="E51" s="101"/>
      <c r="F51" s="217"/>
    </row>
    <row r="52" spans="1:6" s="285" customFormat="1" ht="15" customHeight="1" x14ac:dyDescent="0.25">
      <c r="A52" s="359"/>
      <c r="B52" s="360"/>
      <c r="C52" s="175"/>
      <c r="D52" s="176"/>
      <c r="E52" s="125"/>
      <c r="F52" s="365"/>
    </row>
    <row r="53" spans="1:6" ht="25.5" x14ac:dyDescent="0.2">
      <c r="A53" s="230"/>
      <c r="B53" s="192" t="s">
        <v>617</v>
      </c>
      <c r="C53" s="193"/>
      <c r="D53" s="287"/>
      <c r="E53" s="121"/>
      <c r="F53" s="337">
        <f>SUM(F47:F52)</f>
        <v>0</v>
      </c>
    </row>
    <row r="54" spans="1:6" ht="30" customHeight="1" x14ac:dyDescent="0.2">
      <c r="A54" s="223" t="s">
        <v>579</v>
      </c>
      <c r="B54" s="160" t="s">
        <v>748</v>
      </c>
      <c r="C54" s="161"/>
      <c r="D54" s="323"/>
      <c r="E54" s="96"/>
      <c r="F54" s="212"/>
    </row>
    <row r="55" spans="1:6" s="284" customFormat="1" ht="110.25" customHeight="1" x14ac:dyDescent="0.25">
      <c r="A55" s="273">
        <v>11.1</v>
      </c>
      <c r="B55" s="333" t="s">
        <v>580</v>
      </c>
      <c r="C55" s="169"/>
      <c r="D55" s="363"/>
      <c r="E55" s="98"/>
      <c r="F55" s="115"/>
    </row>
    <row r="56" spans="1:6" ht="24.95" customHeight="1" x14ac:dyDescent="0.2">
      <c r="A56" s="271" t="s">
        <v>581</v>
      </c>
      <c r="B56" s="240" t="s">
        <v>582</v>
      </c>
      <c r="C56" s="341" t="s">
        <v>583</v>
      </c>
      <c r="D56" s="330">
        <v>51</v>
      </c>
      <c r="E56" s="100"/>
      <c r="F56" s="109">
        <f>E56*D56</f>
        <v>0</v>
      </c>
    </row>
    <row r="57" spans="1:6" ht="20.100000000000001" customHeight="1" x14ac:dyDescent="0.2">
      <c r="A57" s="271"/>
      <c r="B57" s="342" t="s">
        <v>953</v>
      </c>
      <c r="C57" s="343"/>
      <c r="D57" s="276"/>
      <c r="E57" s="101"/>
      <c r="F57" s="217"/>
    </row>
    <row r="58" spans="1:6" ht="24.95" customHeight="1" x14ac:dyDescent="0.2">
      <c r="A58" s="271" t="s">
        <v>584</v>
      </c>
      <c r="B58" s="240" t="s">
        <v>585</v>
      </c>
      <c r="C58" s="341" t="s">
        <v>583</v>
      </c>
      <c r="D58" s="330">
        <v>32</v>
      </c>
      <c r="E58" s="100"/>
      <c r="F58" s="109">
        <f>E58*D58</f>
        <v>0</v>
      </c>
    </row>
    <row r="59" spans="1:6" ht="20.100000000000001" customHeight="1" x14ac:dyDescent="0.2">
      <c r="A59" s="271"/>
      <c r="B59" s="342" t="s">
        <v>953</v>
      </c>
      <c r="C59" s="343"/>
      <c r="D59" s="276"/>
      <c r="E59" s="101"/>
      <c r="F59" s="217"/>
    </row>
    <row r="60" spans="1:6" ht="24.95" customHeight="1" x14ac:dyDescent="0.2">
      <c r="A60" s="271" t="s">
        <v>586</v>
      </c>
      <c r="B60" s="240" t="s">
        <v>587</v>
      </c>
      <c r="C60" s="341" t="s">
        <v>583</v>
      </c>
      <c r="D60" s="330">
        <v>156</v>
      </c>
      <c r="E60" s="100"/>
      <c r="F60" s="109">
        <f>E60*D60</f>
        <v>0</v>
      </c>
    </row>
    <row r="61" spans="1:6" ht="20.100000000000001" customHeight="1" x14ac:dyDescent="0.2">
      <c r="A61" s="271"/>
      <c r="B61" s="342" t="s">
        <v>953</v>
      </c>
      <c r="C61" s="343"/>
      <c r="D61" s="276"/>
      <c r="E61" s="101"/>
      <c r="F61" s="217"/>
    </row>
    <row r="62" spans="1:6" ht="24.95" customHeight="1" x14ac:dyDescent="0.2">
      <c r="A62" s="271" t="s">
        <v>588</v>
      </c>
      <c r="B62" s="240" t="s">
        <v>589</v>
      </c>
      <c r="C62" s="341" t="s">
        <v>583</v>
      </c>
      <c r="D62" s="330">
        <v>55</v>
      </c>
      <c r="E62" s="100"/>
      <c r="F62" s="109">
        <f>E62*D62</f>
        <v>0</v>
      </c>
    </row>
    <row r="63" spans="1:6" ht="20.100000000000001" customHeight="1" x14ac:dyDescent="0.2">
      <c r="A63" s="271"/>
      <c r="B63" s="342" t="s">
        <v>953</v>
      </c>
      <c r="C63" s="343"/>
      <c r="D63" s="276"/>
      <c r="E63" s="101"/>
      <c r="F63" s="217"/>
    </row>
    <row r="64" spans="1:6" ht="24.95" customHeight="1" x14ac:dyDescent="0.2">
      <c r="A64" s="271" t="s">
        <v>590</v>
      </c>
      <c r="B64" s="240" t="s">
        <v>591</v>
      </c>
      <c r="C64" s="341" t="s">
        <v>583</v>
      </c>
      <c r="D64" s="330">
        <v>99</v>
      </c>
      <c r="E64" s="100"/>
      <c r="F64" s="109">
        <f>E64*D64</f>
        <v>0</v>
      </c>
    </row>
    <row r="65" spans="1:6" ht="20.100000000000001" customHeight="1" x14ac:dyDescent="0.2">
      <c r="A65" s="271"/>
      <c r="B65" s="342" t="s">
        <v>953</v>
      </c>
      <c r="C65" s="343"/>
      <c r="D65" s="276"/>
      <c r="E65" s="101"/>
      <c r="F65" s="217"/>
    </row>
    <row r="66" spans="1:6" s="285" customFormat="1" ht="15" customHeight="1" x14ac:dyDescent="0.25">
      <c r="A66" s="359"/>
      <c r="B66" s="360"/>
      <c r="C66" s="175"/>
      <c r="D66" s="176"/>
      <c r="E66" s="125"/>
      <c r="F66" s="365"/>
    </row>
    <row r="67" spans="1:6" s="285" customFormat="1" ht="30" customHeight="1" x14ac:dyDescent="0.25">
      <c r="A67" s="230"/>
      <c r="B67" s="192" t="s">
        <v>618</v>
      </c>
      <c r="C67" s="193"/>
      <c r="D67" s="308"/>
      <c r="E67" s="111"/>
      <c r="F67" s="109">
        <f>SUM(F55:F66)</f>
        <v>0</v>
      </c>
    </row>
  </sheetData>
  <sheetProtection algorithmName="SHA-512" hashValue="7/PiPq69GqzF4emOycbH1rr1hePOpgXQfLi6pLkt0zsefBw5nsM3J673CxSLuQFuvYiZFhu2ZhKDXStDrDTMfQ==" saltValue="xQF6+8sS3lUXrztJRS08OQ==" spinCount="100000" sheet="1" objects="1" scenarios="1"/>
  <pageMargins left="0.39" right="0.26" top="0.56999999999999995" bottom="0.75" header="0.3" footer="0.3"/>
  <pageSetup paperSize="9" orientation="portrait" r:id="rId1"/>
  <headerFooter alignWithMargins="0">
    <oddHeader>&amp;L&amp;"Times New Roman,Regular"&amp;10Rehabilitation of Grand Saray&amp;R&amp;"Times New Roman,Regular"&amp;10Package 5 - BOQ and LUP</oddHeader>
    <oddFooter>&amp;L&amp;"Times New Roman,Regular"&amp;10A.CHEHAB architects and engineers</oddFooter>
  </headerFooter>
  <rowBreaks count="4" manualBreakCount="4">
    <brk id="9" max="16383" man="1"/>
    <brk id="39" max="16383" man="1"/>
    <brk id="45" max="5" man="1"/>
    <brk id="5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16</vt:i4>
      </vt:variant>
    </vt:vector>
  </HeadingPairs>
  <TitlesOfParts>
    <vt:vector size="25" baseType="lpstr">
      <vt:lpstr>Grand Total</vt:lpstr>
      <vt:lpstr>sum</vt:lpstr>
      <vt:lpstr>Package 1</vt:lpstr>
      <vt:lpstr>Package 2</vt:lpstr>
      <vt:lpstr>Package 3</vt:lpstr>
      <vt:lpstr>Package 4 (HVAC-1)</vt:lpstr>
      <vt:lpstr>Package 4 (HVAC-2)</vt:lpstr>
      <vt:lpstr>Package 5</vt:lpstr>
      <vt:lpstr>Package 5 (General EL) </vt:lpstr>
      <vt:lpstr>'Grand Total'!Print_Area</vt:lpstr>
      <vt:lpstr>'Package 1'!Print_Area</vt:lpstr>
      <vt:lpstr>'Package 2'!Print_Area</vt:lpstr>
      <vt:lpstr>'Package 3'!Print_Area</vt:lpstr>
      <vt:lpstr>'Package 4 (HVAC-1)'!Print_Area</vt:lpstr>
      <vt:lpstr>'Package 4 (HVAC-2)'!Print_Area</vt:lpstr>
      <vt:lpstr>'Package 5'!Print_Area</vt:lpstr>
      <vt:lpstr>'Package 5 (General EL) '!Print_Area</vt:lpstr>
      <vt:lpstr>sum!Print_Area</vt:lpstr>
      <vt:lpstr>'Package 1'!Print_Titles</vt:lpstr>
      <vt:lpstr>'Package 2'!Print_Titles</vt:lpstr>
      <vt:lpstr>'Package 3'!Print_Titles</vt:lpstr>
      <vt:lpstr>'Package 4 (HVAC-1)'!Print_Titles</vt:lpstr>
      <vt:lpstr>'Package 4 (HVAC-2)'!Print_Titles</vt:lpstr>
      <vt:lpstr>'Package 5'!Print_Titles</vt:lpstr>
      <vt:lpstr>'Package 5 (General EL) '!Print_Titles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jad keniar</dc:creator>
  <cp:lastModifiedBy>Evleen Abikhalil</cp:lastModifiedBy>
  <cp:lastPrinted>2022-09-27T06:32:20Z</cp:lastPrinted>
  <dcterms:created xsi:type="dcterms:W3CDTF">2021-10-13T09:28:48Z</dcterms:created>
  <dcterms:modified xsi:type="dcterms:W3CDTF">2022-09-27T08:21:43Z</dcterms:modified>
</cp:coreProperties>
</file>